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28800" windowHeight="12300" activeTab="1"/>
  </bookViews>
  <sheets>
    <sheet name="Основна информация" sheetId="1" r:id="rId1"/>
    <sheet name="Заявени разходи" sheetId="6" r:id="rId2"/>
    <sheet name="Списък с разходи" sheetId="7" r:id="rId3"/>
    <sheet name="Зз ИСАК" sheetId="4" state="hidden" r:id="rId4"/>
  </sheets>
  <definedNames>
    <definedName name="_GoBack" localSheetId="0">'Основна информация'!#REF!</definedName>
    <definedName name="_xlnm.Print_Area" localSheetId="0">'Основна информация'!$A$1:$F$138</definedName>
    <definedName name="ДА">'Основна информация'!$I$64:$J$64</definedName>
  </definedNames>
  <calcPr calcId="162913"/>
</workbook>
</file>

<file path=xl/calcChain.xml><?xml version="1.0" encoding="utf-8"?>
<calcChain xmlns="http://schemas.openxmlformats.org/spreadsheetml/2006/main">
  <c r="M83" i="1" l="1"/>
  <c r="F83" i="1" s="1"/>
  <c r="M81" i="1" l="1"/>
  <c r="M78" i="1"/>
  <c r="M79" i="1"/>
  <c r="M80" i="1"/>
  <c r="M75" i="1"/>
  <c r="M76" i="1"/>
  <c r="F77" i="1" l="1"/>
  <c r="E84" i="1" s="1"/>
  <c r="F74" i="1"/>
  <c r="E83" i="1"/>
  <c r="AB88" i="6" l="1"/>
  <c r="W88" i="6"/>
  <c r="R88" i="6"/>
  <c r="I88" i="6"/>
  <c r="H88" i="6"/>
  <c r="AB87" i="6"/>
  <c r="W87" i="6"/>
  <c r="R87" i="6"/>
  <c r="I87" i="6"/>
  <c r="H87" i="6"/>
  <c r="AB86" i="6"/>
  <c r="W86" i="6"/>
  <c r="R86" i="6"/>
  <c r="I86" i="6"/>
  <c r="H86" i="6"/>
  <c r="AB85" i="6"/>
  <c r="W85" i="6"/>
  <c r="R85" i="6"/>
  <c r="I85" i="6"/>
  <c r="H85" i="6"/>
  <c r="AB84" i="6"/>
  <c r="W84" i="6"/>
  <c r="R84" i="6"/>
  <c r="I84" i="6"/>
  <c r="H84" i="6"/>
  <c r="AB83" i="6"/>
  <c r="W83" i="6"/>
  <c r="R83" i="6"/>
  <c r="I83" i="6"/>
  <c r="H83" i="6"/>
  <c r="AB82" i="6"/>
  <c r="W82" i="6"/>
  <c r="R82" i="6"/>
  <c r="I82" i="6"/>
  <c r="H82" i="6"/>
  <c r="AB81" i="6"/>
  <c r="W81" i="6"/>
  <c r="R81" i="6"/>
  <c r="I81" i="6"/>
  <c r="H81" i="6"/>
  <c r="AB80" i="6"/>
  <c r="W80" i="6"/>
  <c r="R80" i="6"/>
  <c r="I80" i="6"/>
  <c r="H80" i="6"/>
  <c r="AB79" i="6"/>
  <c r="W79" i="6"/>
  <c r="R79" i="6"/>
  <c r="I79" i="6"/>
  <c r="H79" i="6"/>
  <c r="AB78" i="6"/>
  <c r="W78" i="6"/>
  <c r="R78" i="6"/>
  <c r="I78" i="6"/>
  <c r="H78" i="6"/>
  <c r="AB77" i="6"/>
  <c r="W77" i="6"/>
  <c r="R77" i="6"/>
  <c r="I77" i="6"/>
  <c r="H77" i="6"/>
  <c r="AB76" i="6"/>
  <c r="W76" i="6"/>
  <c r="R76" i="6"/>
  <c r="I76" i="6"/>
  <c r="H76" i="6"/>
  <c r="AB75" i="6"/>
  <c r="W75" i="6"/>
  <c r="R75" i="6"/>
  <c r="I75" i="6"/>
  <c r="H75" i="6"/>
  <c r="AB74" i="6"/>
  <c r="W74" i="6"/>
  <c r="R74" i="6"/>
  <c r="I74" i="6"/>
  <c r="H74" i="6"/>
  <c r="AB73" i="6"/>
  <c r="W73" i="6"/>
  <c r="R73" i="6"/>
  <c r="I73" i="6"/>
  <c r="H73" i="6"/>
  <c r="AB72" i="6"/>
  <c r="W72" i="6"/>
  <c r="R72" i="6"/>
  <c r="I72" i="6"/>
  <c r="H72" i="6"/>
  <c r="AB71" i="6"/>
  <c r="W71" i="6"/>
  <c r="R71" i="6"/>
  <c r="I71" i="6"/>
  <c r="H71" i="6"/>
  <c r="AB70" i="6"/>
  <c r="W70" i="6"/>
  <c r="R70" i="6"/>
  <c r="I70" i="6"/>
  <c r="H70" i="6"/>
  <c r="AB69" i="6"/>
  <c r="W69" i="6"/>
  <c r="R69" i="6"/>
  <c r="I69" i="6"/>
  <c r="H69" i="6"/>
  <c r="AB67" i="6"/>
  <c r="W67" i="6"/>
  <c r="R67" i="6"/>
  <c r="I67" i="6"/>
  <c r="H67" i="6"/>
  <c r="AB66" i="6"/>
  <c r="W66" i="6"/>
  <c r="R66" i="6"/>
  <c r="I66" i="6"/>
  <c r="H66" i="6"/>
  <c r="AB65" i="6"/>
  <c r="W65" i="6"/>
  <c r="R65" i="6"/>
  <c r="I65" i="6"/>
  <c r="H65" i="6"/>
  <c r="AB64" i="6"/>
  <c r="W64" i="6"/>
  <c r="R64" i="6"/>
  <c r="I64" i="6"/>
  <c r="H64" i="6"/>
  <c r="AB63" i="6"/>
  <c r="W63" i="6"/>
  <c r="R63" i="6"/>
  <c r="I63" i="6"/>
  <c r="H63" i="6"/>
  <c r="AB62" i="6"/>
  <c r="W62" i="6"/>
  <c r="R62" i="6"/>
  <c r="I62" i="6"/>
  <c r="H62" i="6"/>
  <c r="AB61" i="6"/>
  <c r="W61" i="6"/>
  <c r="R61" i="6"/>
  <c r="I61" i="6"/>
  <c r="H61" i="6"/>
  <c r="AB60" i="6"/>
  <c r="W60" i="6"/>
  <c r="R60" i="6"/>
  <c r="I60" i="6"/>
  <c r="H60" i="6"/>
  <c r="AB59" i="6"/>
  <c r="W59" i="6"/>
  <c r="R59" i="6"/>
  <c r="I59" i="6"/>
  <c r="H59" i="6"/>
  <c r="AB58" i="6"/>
  <c r="W58" i="6"/>
  <c r="R58" i="6"/>
  <c r="I58" i="6"/>
  <c r="H58" i="6"/>
  <c r="AB57" i="6"/>
  <c r="W57" i="6"/>
  <c r="R57" i="6"/>
  <c r="I57" i="6"/>
  <c r="H57" i="6"/>
  <c r="AB56" i="6"/>
  <c r="W56" i="6"/>
  <c r="R56" i="6"/>
  <c r="I56" i="6"/>
  <c r="H56" i="6"/>
  <c r="AB55" i="6"/>
  <c r="W55" i="6"/>
  <c r="R55" i="6"/>
  <c r="I55" i="6"/>
  <c r="H55" i="6"/>
  <c r="AB54" i="6"/>
  <c r="W54" i="6"/>
  <c r="R54" i="6"/>
  <c r="I54" i="6"/>
  <c r="H54" i="6"/>
  <c r="AB53" i="6"/>
  <c r="W53" i="6"/>
  <c r="R53" i="6"/>
  <c r="I53" i="6"/>
  <c r="H53" i="6"/>
  <c r="AB52" i="6"/>
  <c r="W52" i="6"/>
  <c r="R52" i="6"/>
  <c r="I52" i="6"/>
  <c r="H52" i="6"/>
  <c r="AB51" i="6"/>
  <c r="W51" i="6"/>
  <c r="R51" i="6"/>
  <c r="I51" i="6"/>
  <c r="H51" i="6"/>
  <c r="AB50" i="6"/>
  <c r="W50" i="6"/>
  <c r="R50" i="6"/>
  <c r="I50" i="6"/>
  <c r="H50" i="6"/>
  <c r="AB49" i="6"/>
  <c r="W49" i="6"/>
  <c r="R49" i="6"/>
  <c r="I49" i="6"/>
  <c r="H49" i="6"/>
  <c r="AB48" i="6"/>
  <c r="W48" i="6"/>
  <c r="R48" i="6"/>
  <c r="I48" i="6"/>
  <c r="H48" i="6"/>
  <c r="AB47" i="6"/>
  <c r="W47" i="6"/>
  <c r="R47" i="6"/>
  <c r="I47" i="6"/>
  <c r="H47" i="6"/>
  <c r="AB46" i="6"/>
  <c r="W46" i="6"/>
  <c r="R46" i="6"/>
  <c r="I46" i="6"/>
  <c r="H46" i="6"/>
  <c r="AB45" i="6"/>
  <c r="W45" i="6"/>
  <c r="R45" i="6"/>
  <c r="I45" i="6"/>
  <c r="H45" i="6"/>
  <c r="AB44" i="6"/>
  <c r="W44" i="6"/>
  <c r="R44" i="6"/>
  <c r="I44" i="6"/>
  <c r="H44" i="6"/>
  <c r="AB43" i="6"/>
  <c r="W43" i="6"/>
  <c r="R43" i="6"/>
  <c r="I43" i="6"/>
  <c r="H43" i="6"/>
  <c r="AB42" i="6"/>
  <c r="W42" i="6"/>
  <c r="R42" i="6"/>
  <c r="I42" i="6"/>
  <c r="H42" i="6"/>
  <c r="AB41" i="6"/>
  <c r="W41" i="6"/>
  <c r="R41" i="6"/>
  <c r="I41" i="6"/>
  <c r="H41" i="6"/>
  <c r="AB40" i="6"/>
  <c r="W40" i="6"/>
  <c r="R40" i="6"/>
  <c r="I40" i="6"/>
  <c r="H40" i="6"/>
  <c r="AB39" i="6"/>
  <c r="W39" i="6"/>
  <c r="R39" i="6"/>
  <c r="I39" i="6"/>
  <c r="H39" i="6"/>
  <c r="AB38" i="6"/>
  <c r="W38" i="6"/>
  <c r="R38" i="6"/>
  <c r="I38" i="6"/>
  <c r="H38" i="6"/>
  <c r="AB36" i="6"/>
  <c r="W36" i="6"/>
  <c r="R36" i="6"/>
  <c r="I36" i="6"/>
  <c r="H36" i="6"/>
  <c r="AB35" i="6"/>
  <c r="W35" i="6"/>
  <c r="R35" i="6"/>
  <c r="I35" i="6"/>
  <c r="H35" i="6"/>
  <c r="AB34" i="6"/>
  <c r="W34" i="6"/>
  <c r="R34" i="6"/>
  <c r="I34" i="6"/>
  <c r="H34" i="6"/>
  <c r="AB33" i="6"/>
  <c r="W33" i="6"/>
  <c r="R33" i="6"/>
  <c r="I33" i="6"/>
  <c r="H33" i="6"/>
  <c r="AB32" i="6"/>
  <c r="W32" i="6"/>
  <c r="R32" i="6"/>
  <c r="I32" i="6"/>
  <c r="H32" i="6"/>
  <c r="AB31" i="6"/>
  <c r="W31" i="6"/>
  <c r="R31" i="6"/>
  <c r="I31" i="6"/>
  <c r="H31" i="6"/>
  <c r="AB30" i="6"/>
  <c r="W30" i="6"/>
  <c r="R30" i="6"/>
  <c r="I30" i="6"/>
  <c r="H30" i="6"/>
  <c r="AB29" i="6"/>
  <c r="W29" i="6"/>
  <c r="R29" i="6"/>
  <c r="I29" i="6"/>
  <c r="H29" i="6"/>
  <c r="AB28" i="6"/>
  <c r="W28" i="6"/>
  <c r="R28" i="6"/>
  <c r="I28" i="6"/>
  <c r="H28" i="6"/>
  <c r="AB27" i="6"/>
  <c r="W27" i="6"/>
  <c r="R27" i="6"/>
  <c r="I27" i="6"/>
  <c r="H27" i="6"/>
  <c r="AB26" i="6"/>
  <c r="W26" i="6"/>
  <c r="R26" i="6"/>
  <c r="I26" i="6"/>
  <c r="H26" i="6"/>
  <c r="AB25" i="6"/>
  <c r="W25" i="6"/>
  <c r="R25" i="6"/>
  <c r="I25" i="6"/>
  <c r="H25" i="6"/>
  <c r="AB24" i="6"/>
  <c r="W24" i="6"/>
  <c r="R24" i="6"/>
  <c r="I24" i="6"/>
  <c r="H24" i="6"/>
  <c r="AB23" i="6"/>
  <c r="W23" i="6"/>
  <c r="R23" i="6"/>
  <c r="I23" i="6"/>
  <c r="H23" i="6"/>
  <c r="AB22" i="6"/>
  <c r="W22" i="6"/>
  <c r="R22" i="6"/>
  <c r="I22" i="6"/>
  <c r="H22" i="6"/>
  <c r="AB21" i="6"/>
  <c r="W21" i="6"/>
  <c r="R21" i="6"/>
  <c r="I21" i="6"/>
  <c r="H21" i="6"/>
  <c r="AB20" i="6"/>
  <c r="W20" i="6"/>
  <c r="R20" i="6"/>
  <c r="I20" i="6"/>
  <c r="H20" i="6"/>
  <c r="AB19" i="6"/>
  <c r="W19" i="6"/>
  <c r="R19" i="6"/>
  <c r="I19" i="6"/>
  <c r="H19" i="6"/>
  <c r="AB18" i="6"/>
  <c r="W18" i="6"/>
  <c r="R18" i="6"/>
  <c r="I18" i="6"/>
  <c r="H18" i="6"/>
  <c r="AB17" i="6"/>
  <c r="W17" i="6"/>
  <c r="R17" i="6"/>
  <c r="I17" i="6"/>
  <c r="H17" i="6"/>
  <c r="AB16" i="6"/>
  <c r="W16" i="6"/>
  <c r="R16" i="6"/>
  <c r="I16" i="6"/>
  <c r="H16" i="6"/>
  <c r="AB15" i="6"/>
  <c r="W15" i="6"/>
  <c r="R15" i="6"/>
  <c r="I15" i="6"/>
  <c r="H15" i="6"/>
  <c r="AB14" i="6"/>
  <c r="W14" i="6"/>
  <c r="R14" i="6"/>
  <c r="I14" i="6"/>
  <c r="H14" i="6"/>
  <c r="AB13" i="6"/>
  <c r="W13" i="6"/>
  <c r="R13" i="6"/>
  <c r="I13" i="6"/>
  <c r="H13" i="6"/>
  <c r="AB12" i="6"/>
  <c r="W12" i="6"/>
  <c r="R12" i="6"/>
  <c r="I12" i="6"/>
  <c r="H12" i="6"/>
  <c r="AB11" i="6"/>
  <c r="W11" i="6"/>
  <c r="R11" i="6"/>
  <c r="I11" i="6"/>
  <c r="H11" i="6"/>
  <c r="AB10" i="6"/>
  <c r="W10" i="6"/>
  <c r="R10" i="6"/>
  <c r="I10" i="6"/>
  <c r="H10" i="6"/>
  <c r="AB9" i="6"/>
  <c r="W9" i="6"/>
  <c r="R9" i="6"/>
  <c r="I9" i="6"/>
  <c r="H9" i="6"/>
  <c r="AB8" i="6"/>
  <c r="W8" i="6"/>
  <c r="R8" i="6"/>
  <c r="I8" i="6"/>
  <c r="H8" i="6"/>
  <c r="AB7" i="6"/>
  <c r="W7" i="6"/>
  <c r="R7" i="6"/>
  <c r="I7" i="6"/>
  <c r="I89" i="6" s="1"/>
  <c r="H7" i="6"/>
  <c r="H89" i="6" s="1"/>
  <c r="K90" i="6" l="1"/>
  <c r="J90" i="6"/>
  <c r="D62" i="1" l="1"/>
  <c r="D63" i="1"/>
  <c r="E128" i="1" l="1"/>
  <c r="B73" i="4" l="1"/>
  <c r="B76" i="4"/>
  <c r="B75" i="4"/>
  <c r="B72" i="4"/>
  <c r="B71" i="4"/>
  <c r="B70" i="4"/>
  <c r="B69" i="4"/>
  <c r="B68" i="4"/>
  <c r="B67" i="4"/>
  <c r="B66" i="4"/>
  <c r="B65" i="4"/>
  <c r="B64" i="4"/>
  <c r="B42" i="4"/>
  <c r="B13" i="4"/>
  <c r="B14" i="4"/>
  <c r="B15" i="4"/>
  <c r="B16" i="4"/>
  <c r="B17" i="4"/>
  <c r="B18" i="4"/>
  <c r="B19" i="4"/>
  <c r="B20" i="4"/>
  <c r="B21" i="4"/>
  <c r="B22" i="4"/>
  <c r="B5" i="4"/>
  <c r="B6" i="4"/>
  <c r="B7" i="4"/>
  <c r="B8" i="4"/>
  <c r="B9" i="4"/>
  <c r="B10" i="4"/>
  <c r="B11" i="4"/>
  <c r="B12" i="4"/>
  <c r="B4" i="4"/>
  <c r="B3" i="4"/>
  <c r="B1" i="4"/>
  <c r="B30" i="4"/>
  <c r="B37" i="4"/>
  <c r="C62" i="4"/>
  <c r="C61" i="4"/>
  <c r="C60" i="4"/>
  <c r="C59" i="4"/>
  <c r="C58" i="4"/>
  <c r="C57" i="4"/>
  <c r="C56" i="4"/>
  <c r="C55" i="4"/>
  <c r="C54" i="4"/>
  <c r="C53" i="4"/>
  <c r="C52" i="4"/>
  <c r="C51" i="4"/>
  <c r="E129" i="1" l="1"/>
  <c r="B74" i="4" s="1"/>
  <c r="B43" i="4"/>
  <c r="B62" i="4"/>
  <c r="B61" i="4"/>
  <c r="B60" i="4"/>
  <c r="B59" i="4"/>
  <c r="B58" i="4"/>
  <c r="B57" i="4"/>
  <c r="B55" i="4"/>
  <c r="B54" i="4"/>
  <c r="B53" i="4"/>
  <c r="B52" i="4"/>
  <c r="B41" i="4"/>
  <c r="B50" i="4"/>
  <c r="B48" i="4"/>
  <c r="B49" i="4"/>
  <c r="B47" i="4"/>
  <c r="B45" i="4"/>
  <c r="B46" i="4"/>
  <c r="B44" i="4"/>
  <c r="B40" i="4"/>
  <c r="B39" i="4"/>
  <c r="B38" i="4"/>
  <c r="B32" i="4"/>
  <c r="B36" i="4"/>
  <c r="B33" i="4"/>
  <c r="B35" i="4"/>
  <c r="B34" i="4"/>
  <c r="B29" i="4"/>
  <c r="B28" i="4"/>
  <c r="B27" i="4"/>
  <c r="B26" i="4"/>
  <c r="B25" i="4"/>
  <c r="B24" i="4"/>
  <c r="B23" i="4"/>
  <c r="B2" i="4"/>
  <c r="B56" i="4" l="1"/>
  <c r="B51" i="4"/>
  <c r="B63" i="4" l="1"/>
</calcChain>
</file>

<file path=xl/comments1.xml><?xml version="1.0" encoding="utf-8"?>
<comments xmlns="http://schemas.openxmlformats.org/spreadsheetml/2006/main">
  <authors>
    <author>Author</author>
  </authors>
  <commentList>
    <comment ref="E2" authorId="0" shapeId="0">
      <text>
        <r>
          <rPr>
            <sz val="9"/>
            <color indexed="81"/>
            <rFont val="Tahoma"/>
            <family val="2"/>
            <charset val="204"/>
          </rPr>
          <t>Изберете от падащото меню.</t>
        </r>
      </text>
    </comment>
    <comment ref="C3" authorId="0" shapeId="0">
      <text>
        <r>
          <rPr>
            <sz val="9"/>
            <color indexed="81"/>
            <rFont val="Tahoma"/>
            <family val="2"/>
            <charset val="204"/>
          </rPr>
          <t>Изберете от падащото меню.</t>
        </r>
      </text>
    </comment>
    <comment ref="F3" authorId="0" shapeId="0">
      <text>
        <r>
          <rPr>
            <sz val="9"/>
            <color indexed="81"/>
            <rFont val="Tahoma"/>
            <family val="2"/>
            <charset val="204"/>
          </rPr>
          <t>Изберете от падащото меню.</t>
        </r>
      </text>
    </comment>
    <comment ref="J3" authorId="0"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<sst xmlns="http://schemas.openxmlformats.org/spreadsheetml/2006/main" count="468" uniqueCount="383">
  <si>
    <t>ОСНОВНА ИНФОРМАЦИЯ ЗА ПРОЕКТНОТО ПРЕДЛОЖЕНИЕ</t>
  </si>
  <si>
    <t>по подмярка 7.2 Инвестиции в създаването, подобряването или разширяването на всички видове малка по мащаби инфраструктура</t>
  </si>
  <si>
    <t>I. Наименование на кандидата</t>
  </si>
  <si>
    <t>Населено място, където ще се реализира проекта (село/град, пощ. код, община, област)</t>
  </si>
  <si>
    <t>II. ОПИСАНИЕ НА КАНДИДАТА</t>
  </si>
  <si>
    <t>1. За общини:</t>
  </si>
  <si>
    <t>ЕИК на кандидата:</t>
  </si>
  <si>
    <t>2. За кмета на общината и/или представляващия кандидата:</t>
  </si>
  <si>
    <t>Име, Презиме, Фамилия</t>
  </si>
  <si>
    <t>ЕГН:</t>
  </si>
  <si>
    <t>Лична карта №:</t>
  </si>
  <si>
    <t>валидна до:</t>
  </si>
  <si>
    <t>издадена от:</t>
  </si>
  <si>
    <t>Данни за банкова сметка:</t>
  </si>
  <si>
    <t>Име на обслужваща банка:</t>
  </si>
  <si>
    <t>IBAN:</t>
  </si>
  <si>
    <t>BIC:</t>
  </si>
  <si>
    <t>Адрес:</t>
  </si>
  <si>
    <t>Седалище/постоянен адрес на кандидата:</t>
  </si>
  <si>
    <t>Пощ. код:</t>
  </si>
  <si>
    <t>Улица:</t>
  </si>
  <si>
    <t>№</t>
  </si>
  <si>
    <t>бл.</t>
  </si>
  <si>
    <t>вх.</t>
  </si>
  <si>
    <t>ап. №</t>
  </si>
  <si>
    <t>Община:</t>
  </si>
  <si>
    <t>Област:</t>
  </si>
  <si>
    <t>Eлектронен адрес, който да е асоцииран към профила на кандидата в ИСУН и който не трябва да се променя в периода на кандидатстване и оценка</t>
  </si>
  <si>
    <t>Пълномощно №:</t>
  </si>
  <si>
    <t>Заповед на кмета №/дата:</t>
  </si>
  <si>
    <t>1. Кратко описание на проектното предложение:</t>
  </si>
  <si>
    <t>1.1 Вид на инвестициите</t>
  </si>
  <si>
    <t>Оборудване и/или обзавеждане за:</t>
  </si>
  <si>
    <t>Придобиване на компютърен софтуер, патентни и авторски права, лицензи, регистрация на търговски марки за:</t>
  </si>
  <si>
    <t>Общи разходи, свързани с проекта:</t>
  </si>
  <si>
    <t>Други:</t>
  </si>
  <si>
    <t>2. Юридически статус на кандидата:</t>
  </si>
  <si>
    <t>От дата</t>
  </si>
  <si>
    <t>В периода</t>
  </si>
  <si>
    <t>3. Заявявам междинно плащане в размер на:</t>
  </si>
  <si>
    <t>3.1.  Първо междинно плащане</t>
  </si>
  <si>
    <t>Кратко описание на етапа:</t>
  </si>
  <si>
    <t>Максимален брой точки</t>
  </si>
  <si>
    <t>V.   ДЕКЛАРАЦИИ</t>
  </si>
  <si>
    <t xml:space="preserve">С подписване на основната информация за проектното предложение декларирам, че: </t>
  </si>
  <si>
    <t>Осигурил/а съм финансови средства за извършване на инвестицията</t>
  </si>
  <si>
    <t>Дейностите, включени в проекта не са физически започнати и/или извършени преди подаването на проектното предложение</t>
  </si>
  <si>
    <t>Запознат/а съм с правилата за отпускане на финансова помощ по Програма за развитие на селските райони за периода 2014-2020 г.</t>
  </si>
  <si>
    <t>Всички предоставени от мен официални документи към настоящата дата удостоверяват действителното правно положение относно посочените в тях факти и обстоятелства. Представените от мен частни документи са с вярно съдържание, автентични и носят моя подпис</t>
  </si>
  <si>
    <t>Представените от мен данни в електронен формат са идентични с документите на хартиен носител</t>
  </si>
  <si>
    <t>Информиран съм, че ще бъдат публикувани данни в съответствие с разпоредбите на чл. 111 от Регламент (ЕО) № 1306/2013 на Европейския парламент и на Съвета от 17 декември 2013 г. относно финансирането, управлението и мониторинга на Общата селскостопанска политика и за отмяна на регламенти /ЕИО/ № 352/78, (ЕО) № 165/94, (ЕО) № 814/2000, (ЕО) № 1290/2005 и (ЕО) № 485/2008 на Съвета, както и че те могат да бъдат обработени от одитиращи и разследващи органи на Съюза и на държавите-членки с цел защита на финансовите интереси на Съюза</t>
  </si>
  <si>
    <t>Съгласен/а съм данните от статистическите изследвания необходими за кандидатстване, оценка, изпълнение, мониторинг, измерване и отчитане на резултатите от изпълнението и контрола по изпълнението на Програмата за развитие на селските райони за периода 2014 – 2020 г. за периода до приключване на програмата да бъдат предоставяни от Националния статистически институт на Управляващия орган на програмата, както и разпространявани/публикувани в докладите за изпълнение на програмата</t>
  </si>
  <si>
    <t>Декларирам, че след извършване на инвестицията проектът:</t>
  </si>
  <si>
    <t>Известно ми е, че нося наказателна отговорност по чл. 248а, ал. 2 и 3 от Наказателния кодекс за представяне на неверни сведения</t>
  </si>
  <si>
    <t>За срок от пет години от получаване на окончателното плащане по административния договор се задължавам да:</t>
  </si>
  <si>
    <t>Съхранявам документите, свързани с подпомаганите дейности</t>
  </si>
  <si>
    <t>Осигурявам достъп на територията на сградата за извършване на контролни дейности на упълномощените за това лица и да показвам необходимите документи за този контрол</t>
  </si>
  <si>
    <t>Да поддържам съответствие с условията, станали основание за избора ми пред други кандидати</t>
  </si>
  <si>
    <t>Вид инвестиция</t>
  </si>
  <si>
    <t>Вид принадлежности (моля, опишете, ако е приложимо)</t>
  </si>
  <si>
    <t>При изпълнение на дейностите по проекта ще бъде създадена заетост:</t>
  </si>
  <si>
    <t>След изпълнение на дейностите по проекта ще бъде създадена заетост:</t>
  </si>
  <si>
    <t>С изпълнение на дейностите по проекта се внедряват нови продукти/процеси/технологии:</t>
  </si>
  <si>
    <t>Показатели за изпълнение по проекта:</t>
  </si>
  <si>
    <t>Стойност</t>
  </si>
  <si>
    <t>O.1</t>
  </si>
  <si>
    <t>Общо публични разходи, лв.</t>
  </si>
  <si>
    <t>O.2</t>
  </si>
  <si>
    <t>O.3</t>
  </si>
  <si>
    <t>O.15</t>
  </si>
  <si>
    <t>Населено място - гр./с.</t>
  </si>
  <si>
    <t>3.2. Второ междинно плащане (само при инвестиции включващи СМР)</t>
  </si>
  <si>
    <t>стойност на първо междинно плащане в лева</t>
  </si>
  <si>
    <t>1.1</t>
  </si>
  <si>
    <t>1.2</t>
  </si>
  <si>
    <t>2.1</t>
  </si>
  <si>
    <t>2.2</t>
  </si>
  <si>
    <t>2.3</t>
  </si>
  <si>
    <t>Максимален праг</t>
  </si>
  <si>
    <t>Критерий</t>
  </si>
  <si>
    <t>ime_proekt</t>
  </si>
  <si>
    <t>miasto_proekt</t>
  </si>
  <si>
    <t>palnom_ime</t>
  </si>
  <si>
    <t>palnom_egn</t>
  </si>
  <si>
    <t>palnom_lk</t>
  </si>
  <si>
    <t>palnom</t>
  </si>
  <si>
    <t>zapoved_kmet</t>
  </si>
  <si>
    <t>invest_1</t>
  </si>
  <si>
    <t>opis_smr</t>
  </si>
  <si>
    <t>opis_oborudvane</t>
  </si>
  <si>
    <t>opis_pc</t>
  </si>
  <si>
    <t>opis_obshi</t>
  </si>
  <si>
    <t>opis_other</t>
  </si>
  <si>
    <t>urid_status</t>
  </si>
  <si>
    <t>sum_razhodi</t>
  </si>
  <si>
    <t>subs_zaiavena</t>
  </si>
  <si>
    <t>mejd_1</t>
  </si>
  <si>
    <t>mejd_1_sum_razhodi</t>
  </si>
  <si>
    <t>mejd_1_opis</t>
  </si>
  <si>
    <t>mejd_2</t>
  </si>
  <si>
    <t>mejd_2_sum_razhodi</t>
  </si>
  <si>
    <t>mejd_2_opis</t>
  </si>
  <si>
    <t>bez_prihodi</t>
  </si>
  <si>
    <t>kriterii_1_1_1</t>
  </si>
  <si>
    <t>kriterii_1_1_2</t>
  </si>
  <si>
    <t>kriterii_1_2_1</t>
  </si>
  <si>
    <t>kriterii_1_2_2</t>
  </si>
  <si>
    <t>kriterii_1_2_3</t>
  </si>
  <si>
    <t>kriterii_1_4_1</t>
  </si>
  <si>
    <t>kriterii_1_4_2</t>
  </si>
  <si>
    <t>kriterii_1_4_3</t>
  </si>
  <si>
    <t>kriterii_1_4_4</t>
  </si>
  <si>
    <t>kriterii_1_4_5</t>
  </si>
  <si>
    <t>sum_tochki_1</t>
  </si>
  <si>
    <r>
      <t xml:space="preserve">III. ОПИСАНИЕ НА ПРОЕКТНОТО ПРЕДЛОЖЕНИЕ </t>
    </r>
    <r>
      <rPr>
        <b/>
        <i/>
        <sz val="10"/>
        <color theme="1"/>
        <rFont val="Times New Roman"/>
        <family val="1"/>
        <charset val="204"/>
      </rPr>
      <t>(Подробно описание на проектното предложение се извършва във формуляра за кандидатстване)</t>
    </r>
  </si>
  <si>
    <t>Община</t>
  </si>
  <si>
    <t>ДА</t>
  </si>
  <si>
    <t>Изберете от падащото меню</t>
  </si>
  <si>
    <t>ЗА СКРИВАНЕ</t>
  </si>
  <si>
    <t xml:space="preserve"> - ще генерира нетни приходи
 - няма да генерира нетни приходи
 (От падащото меню се избира вярната опция)</t>
  </si>
  <si>
    <t>ще генерира нетни приходи</t>
  </si>
  <si>
    <t>няма да генерира нетни приходи</t>
  </si>
  <si>
    <t>Описание:</t>
  </si>
  <si>
    <t>НЕ Е ПРИЛОЖИМО</t>
  </si>
  <si>
    <t xml:space="preserve">(Моля, изберете вярното твърдение от падащото меню. Ако сте отбелязали „Да“, моля, посочете брой създадени работни места и вида на заетостта – временна/сезонна) </t>
  </si>
  <si>
    <t>(Моля, изберете вярното твърдение от падащото меню. Ако сте отбелязали „Да“, моля, посочете вида на иновацията )</t>
  </si>
  <si>
    <t>Не е приложимо</t>
  </si>
  <si>
    <r>
      <t xml:space="preserve">Кандидатствам за:
</t>
    </r>
    <r>
      <rPr>
        <i/>
        <sz val="12"/>
        <color theme="1"/>
        <rFont val="Times New Roman"/>
        <family val="1"/>
        <charset val="204"/>
      </rPr>
      <t>(Изберете от падащото меню)</t>
    </r>
  </si>
  <si>
    <t xml:space="preserve"> ранкинг</t>
  </si>
  <si>
    <t>Заявен брой точки</t>
  </si>
  <si>
    <t>kriterii_1_3_1</t>
  </si>
  <si>
    <t>kriterii_1_4_6</t>
  </si>
  <si>
    <t>Юридическо лице с нестопанска цел (ЮЛНЦ), регистрирано по Закона за юридическите лица с нестопанска цел</t>
  </si>
  <si>
    <t>Основна информация за проектното предложение</t>
  </si>
  <si>
    <t>1.2. Кратко описание на инвестицията, за която се кандидатства:</t>
  </si>
  <si>
    <r>
      <t xml:space="preserve">Упълномощено лице </t>
    </r>
    <r>
      <rPr>
        <i/>
        <sz val="11"/>
        <color theme="1"/>
        <rFont val="Times New Roman"/>
        <family val="1"/>
        <charset val="204"/>
      </rPr>
      <t>(в случай, че има такова)</t>
    </r>
    <r>
      <rPr>
        <b/>
        <sz val="11"/>
        <color theme="1"/>
        <rFont val="Times New Roman"/>
        <family val="1"/>
        <charset val="204"/>
      </rPr>
      <t>:</t>
    </r>
  </si>
  <si>
    <t>Дата:</t>
  </si>
  <si>
    <t>kandidat</t>
  </si>
  <si>
    <t>EIK</t>
  </si>
  <si>
    <t>kmet_imena</t>
  </si>
  <si>
    <t>EGN_kmet</t>
  </si>
  <si>
    <t>lichna_karta_nomer</t>
  </si>
  <si>
    <t>ime_banka</t>
  </si>
  <si>
    <t>IBAN_nomer</t>
  </si>
  <si>
    <t>BIC_nomer</t>
  </si>
  <si>
    <t>adres_banka</t>
  </si>
  <si>
    <t>adres_kandidat</t>
  </si>
  <si>
    <t>adres_obsthiba</t>
  </si>
  <si>
    <t>adres_oblast</t>
  </si>
  <si>
    <t>adres_post_code</t>
  </si>
  <si>
    <t>adres_ulica</t>
  </si>
  <si>
    <t>adres_ulica_nomer</t>
  </si>
  <si>
    <t>adres_blok_nomer</t>
  </si>
  <si>
    <t>adres_vhod_kandidat</t>
  </si>
  <si>
    <t>adres_apartament</t>
  </si>
  <si>
    <t>mail_ISUN</t>
  </si>
  <si>
    <t>palnom_validnost_lk</t>
  </si>
  <si>
    <t>lk_izdadena</t>
  </si>
  <si>
    <t>palnom_lk_izdadena</t>
  </si>
  <si>
    <t>validnost_lk</t>
  </si>
  <si>
    <t>2.1. Кандидатствам по обява за определяне на прием №:</t>
  </si>
  <si>
    <t>priem_zapoved</t>
  </si>
  <si>
    <t>priem_ot</t>
  </si>
  <si>
    <t>priem_period</t>
  </si>
  <si>
    <t>procent_zaiaven</t>
  </si>
  <si>
    <t>стойност на второ междинно плащане в лева</t>
  </si>
  <si>
    <r>
      <t xml:space="preserve">IV. Заявено изпълнение на критериите за подбор 
</t>
    </r>
    <r>
      <rPr>
        <i/>
        <sz val="12"/>
        <color theme="1"/>
        <rFont val="Times New Roman"/>
        <family val="1"/>
        <charset val="204"/>
      </rPr>
      <t>- Кандидатът отбелязва/посочва в колона „Кандидатствам за“ кое минимално изискване от съответния критерий изпълнява.</t>
    </r>
  </si>
  <si>
    <t>monitor_ulici_novi</t>
  </si>
  <si>
    <t>monitor_ulici_rekon</t>
  </si>
  <si>
    <t>monitor_ulici_other</t>
  </si>
  <si>
    <t>ИЗБЕРЕТЕ ОТ ПАДАЩОТО МЕНЮ</t>
  </si>
  <si>
    <t>monitor_zaetost</t>
  </si>
  <si>
    <t>monitor_vrzaetost</t>
  </si>
  <si>
    <t>monitor_opis_zaetost</t>
  </si>
  <si>
    <t>monitor_opis_vr_zaetost</t>
  </si>
  <si>
    <t>monitor_novi_techn</t>
  </si>
  <si>
    <t>monitor_opis_novi_techn</t>
  </si>
  <si>
    <t>pokazatel_o1</t>
  </si>
  <si>
    <t>pokazatel_o2</t>
  </si>
  <si>
    <t>pokazatel_o3</t>
  </si>
  <si>
    <t>pokazatel_o15</t>
  </si>
  <si>
    <t>Y</t>
  </si>
  <si>
    <t>Въвежда се населеното място, община и област, където ще бъде изпълнена инвестицията.</t>
  </si>
  <si>
    <t>Въвежда се наименование на кандидата.</t>
  </si>
  <si>
    <t>Въвеждат се трите имена по лична карта на кмета на Общината.</t>
  </si>
  <si>
    <t>Въвежда се датата до която е валидна личната карата във формат : дд.мм.гггг</t>
  </si>
  <si>
    <t>Въвежда се издателя на личната карта</t>
  </si>
  <si>
    <t>Въвежда се името на обслужващата банка</t>
  </si>
  <si>
    <r>
      <t>Без използването на "</t>
    </r>
    <r>
      <rPr>
        <sz val="10"/>
        <color theme="1"/>
        <rFont val="Times New Roman"/>
        <family val="1"/>
        <charset val="204"/>
      </rPr>
      <t>␣</t>
    </r>
    <r>
      <rPr>
        <i/>
        <sz val="10"/>
        <color theme="1"/>
        <rFont val="Times New Roman"/>
        <family val="1"/>
        <charset val="204"/>
      </rPr>
      <t>' (интервал) се въвежда IBAN на банковата
сметка, по която желаете да се преведе безвъзмездната финансова помощ
по проекта.</t>
    </r>
  </si>
  <si>
    <r>
      <t>Въвеждат се само цифри, без използването на "</t>
    </r>
    <r>
      <rPr>
        <sz val="10"/>
        <color theme="1"/>
        <rFont val="Times New Roman"/>
        <family val="1"/>
        <charset val="204"/>
      </rPr>
      <t>␣</t>
    </r>
    <r>
      <rPr>
        <i/>
        <sz val="10"/>
        <color theme="1"/>
        <rFont val="Times New Roman"/>
        <family val="1"/>
        <charset val="204"/>
      </rPr>
      <t>" (интервал) се въвежда ЕИК</t>
    </r>
  </si>
  <si>
    <r>
      <t>Само с цифри без използването на "</t>
    </r>
    <r>
      <rPr>
        <sz val="10"/>
        <color theme="1"/>
        <rFont val="Times New Roman"/>
        <family val="1"/>
        <charset val="204"/>
      </rPr>
      <t>␣</t>
    </r>
    <r>
      <rPr>
        <i/>
        <sz val="10"/>
        <color theme="1"/>
        <rFont val="Times New Roman"/>
        <family val="1"/>
        <charset val="204"/>
      </rPr>
      <t>' (интервал) се въвежда ЕГН
съгласно лична карта.</t>
    </r>
  </si>
  <si>
    <r>
      <t>Само с цифри без използването на "</t>
    </r>
    <r>
      <rPr>
        <sz val="10"/>
        <color theme="1"/>
        <rFont val="Times New Roman"/>
        <family val="1"/>
        <charset val="204"/>
      </rPr>
      <t>␣</t>
    </r>
    <r>
      <rPr>
        <i/>
        <sz val="10"/>
        <color theme="1"/>
        <rFont val="Times New Roman"/>
        <family val="1"/>
        <charset val="204"/>
      </rPr>
      <t>' (интервал) се въвежда номера на личната карта.</t>
    </r>
  </si>
  <si>
    <r>
      <t>Без използването на "</t>
    </r>
    <r>
      <rPr>
        <sz val="10"/>
        <color theme="1"/>
        <rFont val="Times New Roman"/>
        <family val="1"/>
        <charset val="204"/>
      </rPr>
      <t>␣</t>
    </r>
    <r>
      <rPr>
        <i/>
        <sz val="10"/>
        <color theme="1"/>
        <rFont val="Times New Roman"/>
        <family val="1"/>
        <charset val="204"/>
      </rPr>
      <t>' (интервал) се въвежда BIC кода на
обслужващата банка.</t>
    </r>
  </si>
  <si>
    <t>Въвежда се адреса на обслужващата банка.</t>
  </si>
  <si>
    <t>В полето се въвежда името на населеното място по седалище на
управление. Пощенският код се въвежда само с цифри без използването на интервал.</t>
  </si>
  <si>
    <t>Въвежда се електронния адрес за кореспонденция.</t>
  </si>
  <si>
    <t>Въвеждат се трите имена по лична карта на упълномощения.</t>
  </si>
  <si>
    <t>Въвежда се кратко описание на предвидените инвестиции по проекта.</t>
  </si>
  <si>
    <t>Въвежда се кратко описание на предвидените инвестиции по видове.</t>
  </si>
  <si>
    <t>Въвежда се номера на обявата за прием.</t>
  </si>
  <si>
    <t>Въвежда се датата на обявата за прием.</t>
  </si>
  <si>
    <t>Въвежда се периода на прием - времеви интервал.</t>
  </si>
  <si>
    <t>Посочва се размера на разходите за които се кандидатства - в лева.</t>
  </si>
  <si>
    <t>2.2. Общ размер на разходите по проекта:</t>
  </si>
  <si>
    <t xml:space="preserve">Общ размер на безвъзмездната финансовата помощ: </t>
  </si>
  <si>
    <t>Въвежда се % (процента) заявено финансово подпомагане.</t>
  </si>
  <si>
    <t>Въвежда се номера на пълномощното и данни за нотариалната заверка за кандидати различни от общини. За кандидати общини  се въвежда заповед на кмета, №/дата.</t>
  </si>
  <si>
    <t>В случай на междинно плащане, изберете от падащото меню отговор "ДА"</t>
  </si>
  <si>
    <t>Описва се етапа на завършеност на заявените за междинно плащане дейности.</t>
  </si>
  <si>
    <t>Записва се стойноста на междинното плащане.</t>
  </si>
  <si>
    <t>ДОПЪЛНИТЕЛНИ РАЗЯСНЕНИЯ ЗА НАЧИНА НА ПОПЪЛВАНЕ</t>
  </si>
  <si>
    <t>Точите се отбелязват в зависимост от областта, в която попада съответна община. He се изисква обосновка и прилагане на допълнителни документи,
обосноваващи заявения брой точки</t>
  </si>
  <si>
    <t xml:space="preserve">Отбелязва се чрез избиране на отговор от падащото меню. Отговор "ДА" се избра в слуичаите на изпълнените на условията по съответния критерий. В случай, че няма съответствие с дадения критерий се избрара "Не е приложимо" от падащото меню за всеки критерий. </t>
  </si>
  <si>
    <t>ДЕКЛАРАТИВНА ЧАСТ</t>
  </si>
  <si>
    <t>От падащото меню се избира дали проекта ще генерира или няма да
генерира нетни приходи</t>
  </si>
  <si>
    <t>Въвеждане на допълнителна информация във Форма за наблюдение и оценка</t>
  </si>
  <si>
    <t>Описва се вида на строителните дейности ( ново и/или реконструкция ); допълват се видове принадлежности към пътя, ако е приложимо.</t>
  </si>
  <si>
    <t>Описва се информация за заетоста която ще се създаде по време на изпълнение на прокета.</t>
  </si>
  <si>
    <t>Описва се информация за заетоста която ще се създаде след изпълнение на прокета.</t>
  </si>
  <si>
    <t>Описва се информация за внедрените нови продукти/процеси/технологии с изпълнение на прокета.</t>
  </si>
  <si>
    <t>Записва се броя на жителите, които ще ползват подобрените услуги/инфраструктура.</t>
  </si>
  <si>
    <t xml:space="preserve">Брой на действията /операциите, получаващи подкрепа </t>
  </si>
  <si>
    <t>Общ размер на инвестициите, лв.</t>
  </si>
  <si>
    <t>Брой на жителите, които се ползват от подобрените услуги/инфраструктура</t>
  </si>
  <si>
    <t>Показатели за резултат:</t>
  </si>
  <si>
    <t>Процент от населението в селските райони, което се възползва от подобрените услуги/инфраструктура , %</t>
  </si>
  <si>
    <t>R 23</t>
  </si>
  <si>
    <t>Целеви показатели:</t>
  </si>
  <si>
    <t>Т 22</t>
  </si>
  <si>
    <t>Показател за изпълнение:</t>
  </si>
  <si>
    <t>2.3. Максимален размер на безвъзмездната финансова помощ в процентно съотношение, спрямо допустимите за подпомагане разходи.</t>
  </si>
  <si>
    <t>Строителство, реконструкция и/или рехабилитация, и съоръжения и принадлежности към тях</t>
  </si>
  <si>
    <t>2.4</t>
  </si>
  <si>
    <t>В процеса на изпълнение на дейностите по проекта ще се прилагат хоризонталните принципи за подобряване на условията за живот в селските райони, равенство между половете, недискриминация и устойчиво развитие.</t>
  </si>
  <si>
    <t>Таблица за допустими инвестиции</t>
  </si>
  <si>
    <r>
      <t xml:space="preserve">Кандидатствам с ДДС:
</t>
    </r>
    <r>
      <rPr>
        <i/>
        <sz val="14"/>
        <color indexed="8"/>
        <rFont val="Times New Roman"/>
        <family val="1"/>
        <charset val="204"/>
      </rPr>
      <t>(изберете от падащото меню)</t>
    </r>
  </si>
  <si>
    <t>Вид на разходите</t>
  </si>
  <si>
    <t>Група разход</t>
  </si>
  <si>
    <t>Марка, модел</t>
  </si>
  <si>
    <t>Количество</t>
  </si>
  <si>
    <t>Мярка</t>
  </si>
  <si>
    <r>
      <t xml:space="preserve">Единична цена без ДДС
/лева/
</t>
    </r>
    <r>
      <rPr>
        <b/>
        <i/>
        <sz val="12"/>
        <color indexed="10"/>
        <rFont val="Times New Roman"/>
        <family val="1"/>
        <charset val="204"/>
      </rPr>
      <t>Не се копира стойност от друг екселски файл, а се въвежда ръчно!</t>
    </r>
  </si>
  <si>
    <t>Обща сума без ДДС
/лева/</t>
  </si>
  <si>
    <t>Обща сума с ДДС
/лева/</t>
  </si>
  <si>
    <t>Междинно плащане
(отбележете с Х коя инвестиция в кое междинно плащане е включена)</t>
  </si>
  <si>
    <t>№ по ред от списъка с разходите, за които РА има определени референтни цени</t>
  </si>
  <si>
    <t>Име на оферент 1 и ЕИК /БУЛСТАТ/</t>
  </si>
  <si>
    <r>
      <t xml:space="preserve">Дата на договор с доставчик </t>
    </r>
    <r>
      <rPr>
        <sz val="11"/>
        <rFont val="Verdana"/>
        <family val="2"/>
        <charset val="204"/>
      </rPr>
      <t>(</t>
    </r>
    <r>
      <rPr>
        <b/>
        <i/>
        <sz val="10"/>
        <rFont val="Times New Roman"/>
        <family val="1"/>
        <charset val="204"/>
      </rPr>
      <t>за</t>
    </r>
    <r>
      <rPr>
        <b/>
        <i/>
        <sz val="9"/>
        <rFont val="Verdana"/>
        <family val="2"/>
        <charset val="204"/>
      </rPr>
      <t xml:space="preserve"> </t>
    </r>
    <r>
      <rPr>
        <b/>
        <i/>
        <sz val="9"/>
        <rFont val="Time new roman"/>
        <charset val="204"/>
      </rPr>
      <t>разходи извършени преди подаване на проектното предложение)</t>
    </r>
    <r>
      <rPr>
        <b/>
        <i/>
        <sz val="11"/>
        <rFont val="Verdana"/>
        <family val="2"/>
        <charset val="204"/>
      </rPr>
      <t xml:space="preserve">
</t>
    </r>
    <r>
      <rPr>
        <b/>
        <i/>
        <sz val="9"/>
        <rFont val="New roman"/>
        <charset val="204"/>
      </rPr>
      <t>дд.мм.гггг</t>
    </r>
  </si>
  <si>
    <t>Дата на офертата
дд.мм.гггг</t>
  </si>
  <si>
    <t>Дата на валидност на офертата
дд.мм.гггг</t>
  </si>
  <si>
    <t>Единична цена, лв 
/без  ДДС/</t>
  </si>
  <si>
    <t>Обща стойност,
 лв</t>
  </si>
  <si>
    <t>Име на оферент 2 и ЕИК /БУЛСТАТ/</t>
  </si>
  <si>
    <r>
      <t xml:space="preserve">Дата на Решение за определяне на стойността на разхода </t>
    </r>
    <r>
      <rPr>
        <i/>
        <sz val="10"/>
        <rFont val="Times New Roman"/>
        <family val="1"/>
        <charset val="204"/>
      </rPr>
      <t>(важи в случаите по т. 13 от Раздел 14.2 „Условия за допустимост на разходите“)</t>
    </r>
    <r>
      <rPr>
        <b/>
        <i/>
        <sz val="10"/>
        <rFont val="Times New Roman"/>
        <family val="1"/>
        <charset val="204"/>
      </rPr>
      <t xml:space="preserve">
дд.мм.гггг</t>
    </r>
  </si>
  <si>
    <t>I</t>
  </si>
  <si>
    <t>II</t>
  </si>
  <si>
    <t xml:space="preserve">Разходи за извършване на строително-монтажни работи </t>
  </si>
  <si>
    <t xml:space="preserve">За разходи, които попадат в списъка с разходите, за които РА има определени референтни цени не се изисква представянето на оферти. </t>
  </si>
  <si>
    <t>Разходи за закупуване/придобиване на материални и нематериални активи  (без извършване на строително-монтажни работи)</t>
  </si>
  <si>
    <t>III</t>
  </si>
  <si>
    <t>Други разходи, свързани с проекта (съгласно Раздел 14.1 от Условията за кандидатстване)</t>
  </si>
  <si>
    <t>Сума на разходите:</t>
  </si>
  <si>
    <t>Междинно плащане в размер на:</t>
  </si>
  <si>
    <t>Име на кандидата</t>
  </si>
  <si>
    <t>Подпис и печат:</t>
  </si>
  <si>
    <r>
      <rPr>
        <b/>
        <sz val="12"/>
        <color indexed="10"/>
        <rFont val="Times New Roman"/>
        <family val="1"/>
        <charset val="204"/>
      </rPr>
      <t>Забележки</t>
    </r>
    <r>
      <rPr>
        <sz val="12"/>
        <color indexed="10"/>
        <rFont val="Times New Roman"/>
        <family val="1"/>
        <charset val="204"/>
      </rPr>
      <t>:</t>
    </r>
  </si>
  <si>
    <t>* Сивите полета не се попълват!</t>
  </si>
  <si>
    <t>** При строително-монтажни работи разходите задължително се нанасят по обекти.</t>
  </si>
  <si>
    <t>*** Въвеждайте данни според инструкциите по-долу и в самата таблица!</t>
  </si>
  <si>
    <t xml:space="preserve">ИНСТРУКЦИИ </t>
  </si>
  <si>
    <r>
      <t xml:space="preserve">При кандидатстване за невъзстановим ДДС на ред </t>
    </r>
    <r>
      <rPr>
        <b/>
        <sz val="12"/>
        <color indexed="8"/>
        <rFont val="Times New Roman"/>
        <family val="1"/>
        <charset val="204"/>
      </rPr>
      <t>"Кандидатствам с ДДС:"</t>
    </r>
    <r>
      <rPr>
        <sz val="12"/>
        <color indexed="8"/>
        <rFont val="Times New Roman"/>
        <family val="1"/>
        <charset val="204"/>
      </rPr>
      <t xml:space="preserve"> от падащото меню се избира </t>
    </r>
    <r>
      <rPr>
        <b/>
        <sz val="12"/>
        <color indexed="8"/>
        <rFont val="Times New Roman"/>
        <family val="1"/>
        <charset val="204"/>
      </rPr>
      <t>"ДА"</t>
    </r>
    <r>
      <rPr>
        <sz val="12"/>
        <color indexed="8"/>
        <rFont val="Times New Roman"/>
        <family val="1"/>
        <charset val="204"/>
      </rPr>
      <t>.</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</si>
  <si>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 </t>
    </r>
    <r>
      <rPr>
        <sz val="12"/>
        <color indexed="8"/>
        <rFont val="Times New Roman"/>
        <family val="1"/>
        <charset val="204"/>
      </rPr>
      <t>се нанасят наименованията на обектите в съответствие с КСС.</t>
    </r>
  </si>
  <si>
    <r>
      <t xml:space="preserve">В колона </t>
    </r>
    <r>
      <rPr>
        <b/>
        <sz val="12"/>
        <rFont val="Times New Roman"/>
        <family val="1"/>
        <charset val="204"/>
      </rPr>
      <t>3</t>
    </r>
    <r>
      <rPr>
        <sz val="12"/>
        <rFont val="Times New Roman"/>
        <family val="1"/>
        <charset val="204"/>
      </rPr>
      <t>, раздел</t>
    </r>
    <r>
      <rPr>
        <b/>
        <sz val="12"/>
        <rFont val="Times New Roman"/>
        <family val="1"/>
        <charset val="204"/>
      </rPr>
      <t xml:space="preserve"> I</t>
    </r>
    <r>
      <rPr>
        <sz val="12"/>
        <rFont val="Times New Roman"/>
        <family val="1"/>
        <charset val="204"/>
      </rPr>
      <t xml:space="preserve">  от падащото меню се избира дейността, към която се отнася съответният обект.</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</si>
  <si>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II </t>
    </r>
    <r>
      <rPr>
        <sz val="12"/>
        <color indexed="8"/>
        <rFont val="Times New Roman"/>
        <family val="1"/>
        <charset val="204"/>
      </rPr>
      <t xml:space="preserve">се нанасят наименованията на разходите за закупуване/придобиване на материални и нематериални активи  (без извършване на строително монтажни работи) </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</si>
  <si>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от падащото меню се избира група на разхода.</t>
    </r>
  </si>
  <si>
    <r>
      <t xml:space="preserve">В колона </t>
    </r>
    <r>
      <rPr>
        <b/>
        <sz val="12"/>
        <color indexed="8"/>
        <rFont val="Times New Roman"/>
        <family val="1"/>
        <charset val="204"/>
      </rPr>
      <t>2</t>
    </r>
    <r>
      <rPr>
        <sz val="12"/>
        <color indexed="8"/>
        <rFont val="Times New Roman"/>
        <family val="1"/>
        <charset val="204"/>
      </rPr>
      <t>, раздел</t>
    </r>
    <r>
      <rPr>
        <b/>
        <sz val="12"/>
        <color indexed="8"/>
        <rFont val="Times New Roman"/>
        <family val="1"/>
        <charset val="204"/>
      </rPr>
      <t xml:space="preserve"> III</t>
    </r>
    <r>
      <rPr>
        <sz val="12"/>
        <color indexed="8"/>
        <rFont val="Times New Roman"/>
        <family val="1"/>
        <charset val="204"/>
      </rPr>
      <t xml:space="preserve"> се описват всички разходи, свързани с проекта, съгласно Раздел 14.1 от Условията за кандидатстване</t>
    </r>
  </si>
  <si>
    <r>
      <t xml:space="preserve">В колона </t>
    </r>
    <r>
      <rPr>
        <b/>
        <sz val="12"/>
        <color indexed="8"/>
        <rFont val="Times New Roman"/>
        <family val="1"/>
        <charset val="204"/>
      </rPr>
      <t>4</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се описват марката и модела на актива или друга спецификация, която го описва</t>
    </r>
    <r>
      <rPr>
        <i/>
        <sz val="12"/>
        <color indexed="8"/>
        <rFont val="Times New Roman"/>
        <family val="1"/>
        <charset val="204"/>
      </rPr>
      <t>.</t>
    </r>
  </si>
  <si>
    <r>
      <t>В колона</t>
    </r>
    <r>
      <rPr>
        <b/>
        <sz val="12"/>
        <color indexed="8"/>
        <rFont val="Times New Roman"/>
        <family val="1"/>
        <charset val="204"/>
      </rPr>
      <t xml:space="preserve"> 5</t>
    </r>
    <r>
      <rPr>
        <b/>
        <sz val="12"/>
        <color indexed="8"/>
        <rFont val="Times New Roman"/>
        <family val="1"/>
        <charset val="204"/>
      </rPr>
      <t xml:space="preserve"> само</t>
    </r>
    <r>
      <rPr>
        <sz val="12"/>
        <color indexed="8"/>
        <rFont val="Times New Roman"/>
        <family val="1"/>
        <charset val="204"/>
      </rPr>
      <t xml:space="preserve"> с цифри без използването на "</t>
    </r>
    <r>
      <rPr>
        <sz val="4.3"/>
        <color indexed="8"/>
        <rFont val="Times New Roman"/>
        <family val="1"/>
        <charset val="204"/>
      </rPr>
      <t>˽</t>
    </r>
    <r>
      <rPr>
        <sz val="12"/>
        <color indexed="8"/>
        <rFont val="Times New Roman"/>
        <family val="1"/>
        <charset val="204"/>
      </rPr>
      <t xml:space="preserve">" </t>
    </r>
    <r>
      <rPr>
        <i/>
        <sz val="12"/>
        <color indexed="8"/>
        <rFont val="Times New Roman"/>
        <family val="1"/>
        <charset val="204"/>
      </rPr>
      <t xml:space="preserve">(интервал) </t>
    </r>
    <r>
      <rPr>
        <sz val="12"/>
        <color indexed="8"/>
        <rFont val="Times New Roman"/>
        <family val="1"/>
        <charset val="204"/>
      </rPr>
      <t>се въвежда количеството от съответните активи/дейности. Допустимо е използването на "." и "," за десетична запетая.</t>
    </r>
  </si>
  <si>
    <r>
      <t xml:space="preserve">В колона </t>
    </r>
    <r>
      <rPr>
        <b/>
        <sz val="12"/>
        <color indexed="8"/>
        <rFont val="Times New Roman"/>
        <family val="1"/>
        <charset val="204"/>
      </rPr>
      <t>6</t>
    </r>
    <r>
      <rPr>
        <sz val="12"/>
        <color indexed="8"/>
        <rFont val="Times New Roman"/>
        <family val="1"/>
        <charset val="204"/>
      </rPr>
      <t xml:space="preserve"> от падащото меню се избира мерната едниица.</t>
    </r>
  </si>
  <si>
    <r>
      <t>В колона</t>
    </r>
    <r>
      <rPr>
        <b/>
        <sz val="12"/>
        <color indexed="8"/>
        <rFont val="Times New Roman"/>
        <family val="1"/>
        <charset val="204"/>
      </rPr>
      <t xml:space="preserve"> 7 </t>
    </r>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 xml:space="preserve">се въвежда единичната цена </t>
    </r>
    <r>
      <rPr>
        <b/>
        <sz val="12"/>
        <color indexed="8"/>
        <rFont val="Times New Roman"/>
        <family val="1"/>
        <charset val="204"/>
      </rPr>
      <t xml:space="preserve">в лева </t>
    </r>
    <r>
      <rPr>
        <sz val="12"/>
        <color indexed="8"/>
        <rFont val="Times New Roman"/>
        <family val="1"/>
        <charset val="204"/>
      </rPr>
      <t>на съответните активи/дейности без да се изписва валутата. Допустимо е използването на "." и "," за десетична запетая.</t>
    </r>
  </si>
  <si>
    <r>
      <t>В колона</t>
    </r>
    <r>
      <rPr>
        <b/>
        <sz val="12"/>
        <color indexed="8"/>
        <rFont val="Times New Roman"/>
        <family val="1"/>
        <charset val="204"/>
      </rPr>
      <t xml:space="preserve"> 8</t>
    </r>
    <r>
      <rPr>
        <sz val="12"/>
        <color indexed="8"/>
        <rFont val="Times New Roman"/>
        <family val="1"/>
        <charset val="204"/>
      </rPr>
      <t xml:space="preserve"> е заложена формула, която извежда резултата от умножението на стойностите от колони </t>
    </r>
    <r>
      <rPr>
        <b/>
        <sz val="12"/>
        <color indexed="8"/>
        <rFont val="Times New Roman"/>
        <family val="1"/>
        <charset val="204"/>
      </rPr>
      <t>5</t>
    </r>
    <r>
      <rPr>
        <sz val="12"/>
        <color indexed="8"/>
        <rFont val="Times New Roman"/>
        <family val="1"/>
        <charset val="204"/>
      </rPr>
      <t xml:space="preserve"> и </t>
    </r>
    <r>
      <rPr>
        <b/>
        <sz val="12"/>
        <color indexed="8"/>
        <rFont val="Times New Roman"/>
        <family val="1"/>
        <charset val="204"/>
      </rPr>
      <t>7</t>
    </r>
    <r>
      <rPr>
        <sz val="12"/>
        <color indexed="8"/>
        <rFont val="Times New Roman"/>
        <family val="1"/>
        <charset val="204"/>
      </rPr>
      <t xml:space="preserve"> на съответния ред.</t>
    </r>
  </si>
  <si>
    <r>
      <t xml:space="preserve">В колона </t>
    </r>
    <r>
      <rPr>
        <b/>
        <sz val="12"/>
        <color indexed="8"/>
        <rFont val="Times New Roman"/>
        <family val="1"/>
        <charset val="204"/>
      </rPr>
      <t>9</t>
    </r>
    <r>
      <rPr>
        <b/>
        <sz val="12"/>
        <color indexed="8"/>
        <rFont val="Times New Roman"/>
        <family val="1"/>
        <charset val="204"/>
      </rPr>
      <t xml:space="preserve"> </t>
    </r>
    <r>
      <rPr>
        <sz val="12"/>
        <color indexed="8"/>
        <rFont val="Times New Roman"/>
        <family val="1"/>
        <charset val="204"/>
      </rPr>
      <t>с формула се извежда резултата от добавянето на ДДС върху стойността на съответния актив/дейност.</t>
    </r>
  </si>
  <si>
    <r>
      <t xml:space="preserve">В колона </t>
    </r>
    <r>
      <rPr>
        <b/>
        <sz val="12"/>
        <color indexed="8"/>
        <rFont val="Times New Roman"/>
        <family val="1"/>
        <charset val="204"/>
      </rPr>
      <t>10</t>
    </r>
    <r>
      <rPr>
        <sz val="12"/>
        <color indexed="8"/>
        <rFont val="Times New Roman"/>
        <family val="1"/>
        <charset val="204"/>
      </rPr>
      <t xml:space="preserve"> от падащото меню се избира "Х" срещу разхода, за който ще се кандидатства за първо междинно плащане.</t>
    </r>
  </si>
  <si>
    <r>
      <t xml:space="preserve">В колона </t>
    </r>
    <r>
      <rPr>
        <b/>
        <sz val="12"/>
        <color indexed="8"/>
        <rFont val="Times New Roman"/>
        <family val="1"/>
        <charset val="204"/>
      </rPr>
      <t xml:space="preserve">11 </t>
    </r>
    <r>
      <rPr>
        <sz val="12"/>
        <color indexed="8"/>
        <rFont val="Times New Roman"/>
        <family val="1"/>
        <charset val="204"/>
      </rPr>
      <t>от падащото меню се избира "Х" срещу разхода, за който ще се кандидатства за второ междинно плащане.</t>
    </r>
  </si>
  <si>
    <r>
      <t xml:space="preserve">В колона </t>
    </r>
    <r>
      <rPr>
        <b/>
        <sz val="12"/>
        <color indexed="8"/>
        <rFont val="Times New Roman"/>
        <family val="1"/>
        <charset val="204"/>
      </rPr>
      <t>12</t>
    </r>
    <r>
      <rPr>
        <sz val="12"/>
        <color indexed="8"/>
        <rFont val="Times New Roman"/>
        <family val="1"/>
        <charset val="204"/>
      </rPr>
      <t xml:space="preserve"> се нанася номера на съответния актив от списъка с активи, за които РА има референтни цени. За разходите в раздел </t>
    </r>
    <r>
      <rPr>
        <b/>
        <sz val="12"/>
        <color indexed="8"/>
        <rFont val="Times New Roman"/>
        <family val="1"/>
        <charset val="204"/>
      </rPr>
      <t>I</t>
    </r>
    <r>
      <rPr>
        <sz val="12"/>
        <color indexed="8"/>
        <rFont val="Times New Roman"/>
        <family val="1"/>
        <charset val="204"/>
      </rPr>
      <t xml:space="preserve"> се избира от падащо меню. Колона 12 не се попълва за разходи, за които РА няма референтни цени.</t>
    </r>
  </si>
  <si>
    <r>
      <t>В колони от</t>
    </r>
    <r>
      <rPr>
        <b/>
        <sz val="12"/>
        <color indexed="8"/>
        <rFont val="Times New Roman"/>
        <family val="1"/>
        <charset val="204"/>
      </rPr>
      <t xml:space="preserve"> 13</t>
    </r>
    <r>
      <rPr>
        <sz val="12"/>
        <color indexed="8"/>
        <rFont val="Times New Roman"/>
        <family val="1"/>
        <charset val="204"/>
      </rPr>
      <t xml:space="preserve"> до </t>
    </r>
    <r>
      <rPr>
        <b/>
        <sz val="12"/>
        <color indexed="8"/>
        <rFont val="Times New Roman"/>
        <family val="1"/>
        <charset val="204"/>
      </rPr>
      <t>29</t>
    </r>
    <r>
      <rPr>
        <sz val="12"/>
        <color indexed="8"/>
        <rFont val="Times New Roman"/>
        <family val="1"/>
        <charset val="204"/>
      </rPr>
      <t xml:space="preserve"> се нанасят данните от представените съпоставими и независими оферти</t>
    </r>
  </si>
  <si>
    <t>отметка</t>
  </si>
  <si>
    <t>X</t>
  </si>
  <si>
    <t>избор</t>
  </si>
  <si>
    <t>НЕ</t>
  </si>
  <si>
    <t>Масив 1</t>
  </si>
  <si>
    <t>Допустими за финансова помощ са следните разходи съгласно Раздел 14.1, I, т. 4 от Условията за кандидатстване</t>
  </si>
  <si>
    <t>код</t>
  </si>
  <si>
    <t>mash</t>
  </si>
  <si>
    <t>trans</t>
  </si>
  <si>
    <t>obshti</t>
  </si>
  <si>
    <t>Масив 2</t>
  </si>
  <si>
    <t>мерни единици</t>
  </si>
  <si>
    <t>дка</t>
  </si>
  <si>
    <t>dka</t>
  </si>
  <si>
    <t>л.м</t>
  </si>
  <si>
    <t>m</t>
  </si>
  <si>
    <t>кв.м</t>
  </si>
  <si>
    <t>m2</t>
  </si>
  <si>
    <t>т</t>
  </si>
  <si>
    <t>t</t>
  </si>
  <si>
    <t>л</t>
  </si>
  <si>
    <t>l</t>
  </si>
  <si>
    <t>бр.</t>
  </si>
  <si>
    <t>br</t>
  </si>
  <si>
    <t>куб.м</t>
  </si>
  <si>
    <t>m3</t>
  </si>
  <si>
    <t>кг</t>
  </si>
  <si>
    <t>kg</t>
  </si>
  <si>
    <t>киловат пик</t>
  </si>
  <si>
    <t>kWp</t>
  </si>
  <si>
    <t>години</t>
  </si>
  <si>
    <t>godini</t>
  </si>
  <si>
    <t>човекодни</t>
  </si>
  <si>
    <t>chdni</t>
  </si>
  <si>
    <t>дни</t>
  </si>
  <si>
    <t>dni</t>
  </si>
  <si>
    <t>месеци</t>
  </si>
  <si>
    <t>meseci</t>
  </si>
  <si>
    <t>%</t>
  </si>
  <si>
    <t>procent</t>
  </si>
  <si>
    <t>киловат</t>
  </si>
  <si>
    <t>kW</t>
  </si>
  <si>
    <t>кг.,л.</t>
  </si>
  <si>
    <t>kg_l</t>
  </si>
  <si>
    <t>ха</t>
  </si>
  <si>
    <t>ha</t>
  </si>
  <si>
    <t>Масив 3</t>
  </si>
  <si>
    <t>чл.4. Допустими за финансова помощ са следните дейности:</t>
  </si>
  <si>
    <t>smr1</t>
  </si>
  <si>
    <t>smr2</t>
  </si>
  <si>
    <t>smr3</t>
  </si>
  <si>
    <t>smr4</t>
  </si>
  <si>
    <t>smr5</t>
  </si>
  <si>
    <t>smr6</t>
  </si>
  <si>
    <t>smr7</t>
  </si>
  <si>
    <t>**** Колоните са фиксирани, а редовете могат да се изтриват, но не и да се добавят. При недостиг на редове, обединете разходите по някакъв признак, който следва да се опише в проектното предложение</t>
  </si>
  <si>
    <t>Запознат/а съм с определението за нередност съгласно Регламент (ЕС) № 1303/2013 на Европейския парламент и на Съвета от 17 декември 2013 година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а именно:
„Нередност“ означава всяко нарушение на правото на Съюза или на националното право, свързано с прилагането на тази разпоредба, произтичащо от действие или бездействие на икономически оператор, участващ в прилагането на европейските структурни и инвестиционни фондове, което има или би имало за последица нанасянето на вреда на бюджета на Съюза чрез начисляване на неправомерен разход в бюджета на Съюза.
Всички форми на корупция са също нередност.
2. Запознат/а съм с определението за измама, съгласно чл. 1, параграф 1, буква „а“ от Конвенцията за защита на финансовите интереси на Европейските общности, а именно:
Под „измама” следва да се разбира всяко умишлено действие или бездействие, свързано със:
- Използването или представянето на фалшиви, грешни или непълни изявления или документи, което води до злоупотреба, нередно теглене или неправомерно намаляване на средства от общия бюджет на Европейските общности или от бюджети, управлявани от или от името на Европейските общности;
- Укриване на информация в нарушение на конкретно задължение, водещо до резултатите, споменати в предходната подточка;
- Използването на такива средства за цели, различни от тези, за които са отпуснати първоначално;
- Злоупотреба на правомерно получена облага със същия ефект.
3. Запознат/а съм с възможните начини, по които мога да подам сигнал за наличие на нередности и/или измами или за съмнение за нередности и измами, а именно:
- до служителя по нередности в Държавен фонд „Земеделие“ – Разплащателна агенция.
При наличие или съмнение за връзка на някое от лицата, на които следва да се подават сигналите за нередности, със случая на нередност информацията се подава директно до един или до няколко от следните органи:
- до изпълнителния директор на Държавен фонд „Земеделие“ – Разплащателна агенция;
- до ръководителя на Управляващия орган на „Програмата за развитие на селските райони 2014 - 2020 г.“;
- до ресорния заместник-министър, в чийто ресор е Управляващият орган на „Програмата за развитие на селските райони 2014-2020 г.“;
- до председателя на Съвета за координация в борбата с правонарушенията, засягащи финансовите интереси на Европейските общности, и до Ръководителя на дирекция „Защита на финансовите интереси на Европейския съюз (АФКОС)“ в Министерството на вътрешните работи;
- до Европейската служба за борба с измамите (ОЛАФ) към Европейската комисия.</t>
  </si>
  <si>
    <t>ДЪРЖАВЕН ФОНД „ЗЕМЕДЕЛИЕ” с адрес: гр. София 1618, „Цар Борис III“ 136, тел.: 02/81-87-100, 02/81-87-202, ел. поща: dfz@dfz.bg, уебсайт: www.dfz.bg, в качеството си на администратор събира и обработва лични данни на физически лица на основание чл. 6, параграф 1, буква “в” от Регламент (ЕС) 2016/679, а именно „обработването е необходимо за спазването на законово задължение, което се прилага спрямо администратора” и чл. 6, параграф 1, буква „д” от Регламент (ЕС) 2016/679, а именно „обработването е необходимо за изпълнението на задача от обществен интерес или при упражняването на официални правомощия, които са предоставени на администратора“.
Координати за връзка с длъжностното лице по защита на данните: гр.София, бул. „Христо Ботев“ № 55, адрес на ел. поща: dpo@mzh.government.bg.
ДЪРЖАВЕН ФОНД „ЗЕМЕДЕЛИЕ” събира, съхранява и обработва лични данни за целите на предоставяне на безвъзмездна финансова помощ по процедура чрез подбор – Улици „Строителство, реконструкция и/или рехабилитация на нови и съществуващи улици и тротоари и съоръженията и принадлежностите към тях“ по подмярка 7.2. „Инвестиции в създаването, подобряването или разширяването на всички видове малка по мащаби инфраструктура“ от мярка 7 „Основни услуги и обновяване на селата в селските райони“ от Програмата за развитие на селските райони 2014-2020 г., прилагане, контрол, оценяване и мониторинг на ПРСР 2014-2020 г.
ДЪРЖАВЕН ФОНД „ЗЕМЕДЕЛИЕ” обработва лични данни, във връзка със задълженията му по Закона за подпомагане на земеделските производители, наредбите по прилагане на закона, Закона за управление на средствата от Европейските структурни и инвестиционни фондове, европейското законодаделство, свързано с прилагане на Европейските структурни и инвестиционни фондове. 
Информацията, предоставена на ДФ „Земеделие“ във връзка с кандидатстване и участие по мерките и подмерките от ПРСР 2014-2020, отнасяща се до кандидати, бенефициенти и/или упълномощени от тях лица може да се предоставя на МЗм, Сметната палата, Европейската комисия, Европейската сметната палата, Европейската служба за борба с измамите, Изпълнителната агенция „Сертификационен одит на средствата от европейските земеделски фондове“ и/или други компетентни органи, предвидени в нормативен акт.
Кандидатите/бенефициентите, предоставят доброволно на ДФЗ следните категории лични данни: три имена, ЕГН, адрес, данни от лична карта (паспортни данни), телефон, ел. поща, пол, както и допълнителни данни, необходими във връзка с участието по съответните мерки и подмерки, прилагани от ДФЗ. В случай на упълномощаване, за упълномощените лица, ДФЗ обработва следните категории лични данни: три имена, ЕГН, данни от лична карта (паспортни данни).
Всяко физическо лице, предоставило лични данни има:
− Право на достъп до личните си данни и правото да получи информация за каква цел се обработват, кои са получателите на данни, срокът на обработването им. 
− Право да поиска коригиране на личните си данни, ако същите са неточни, както и правото да на жалба пред надзорния орган в случай на отказ от страна на администратора за коригиране на данните; 
− Право да поиска от администратора да ограничи обработването на личните данни в случаите когато: 
  ♦ личните данни не са точни, като в този случай ограничаването е за срок, в който администраторът да провери точността на личните данни; 
  ♦ обработването на личните данни е неправомерно, но не желае същите да бъдат изтрити, а само да бъде ограничено използването им;
♦ администраторът не се нуждае повече от личните данни за целите на обработването, но данните са необходими за установяването, упражняването или защитата на правни претенции; 
 ♦ субектът е възразил срещу обработването в очакване на проверка дали законните основания на администратора имат преимущество пред интересите на субекта на данни.
− Право да поиска личните му данни да бъдат изтрити без ненужно забавяне; 
− Право да възрази пред администратора срещу обработването на личните данни по всяко време, като посочи основанията за това; 
− Да бъде уведомен, когато има риск за нарушение сигурността на личните му данни, като администраторът следва да уведоми субекта за естеството на нарушението и какви мерки са предприети за отстраняването му, както и дали е уведомил надзорния орган за нарушението.
− Право на защита по съдебен или административен ред, в случай че правата му във връзка с личните данни са били нарушени;
− В случай, че личните данни се обработват на основание дадено съгласие, има право да оттегли съгласието си за обработване на лични данни частично или изцяло по всяко време, за което ще уведомя администратора;
− Право да подаде жалба. Едно от основните права на всяко физическо лице, гражданин на държава-член на ЕС, съгласно Регламент (ЕС) 2016/67 е правото на жалба. Ако лицето счете, че законните му права и интереси, във връзка с защитата на личните му данни да нарушение, то тогава то има право да подадете жалба до Комисията по защита на личните данни, с адрес: бул. „Проф. Цветан Лазаров“ № 2, гр. София 1592. тел. 02 9153 518, ел.поща: kzld@government.bg, kzld@cpdp.bg, уебсайт: www.cpdp.bg
Личните данни се съхраняват 10 години от последното плащане по проекта.
При отказ от предоставяне на посочените данни, ДФЗ не приема, съответно не разглежда документите.</t>
  </si>
  <si>
    <t>VI. Форма за наблюдение и оценка</t>
  </si>
  <si>
    <t>Изграждане, реконструкция и/или рехабилитация на водоснабдителни системи и съоръжения</t>
  </si>
  <si>
    <t xml:space="preserve">Райони с установен или прогнозиран воден стрес (засушаване или недостиг на вода) и с лошо качество на питейната вода </t>
  </si>
  <si>
    <t>Изграждане/ново строителство, м.</t>
  </si>
  <si>
    <t>Реконструкция/рехабилитация, м.</t>
  </si>
  <si>
    <t xml:space="preserve">Приложение № 10
към Условията за кандидатстване
</t>
  </si>
  <si>
    <r>
      <t xml:space="preserve">Не съм получавал/а публична финансова помощ от Европейските структурни и инвестиционни фондове или чрез други инструменти на Европейския съюз в съответствие с </t>
    </r>
    <r>
      <rPr>
        <u/>
        <sz val="11"/>
        <rFont val="Times New Roman"/>
        <family val="1"/>
        <charset val="204"/>
      </rPr>
      <t>чл. 65, параграф 11 от Регламент (ЕС) № 1303/2013 на Европейския парламент и на Съвета от 17 декември 2013 г.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(ОВ, L 347/320 от 20 декември 2013 г.), както и с други публични средства, различни от тези на бенефициента и са за същия обект/и.</t>
    </r>
  </si>
  <si>
    <t>разходи за хонорари за архитекти, инженери и консултанти, анализ „разходи – ползи“ (финансов анализ), консултации за икономическа и екологична устойчивост на проекта, извършени както в процеса на подготовка на проекта преди подаване на проектното предложение, така и по време на неговото изпълнение</t>
  </si>
  <si>
    <t>СПИСЪК С НАИМЕНОВАНИЯТА НА АКТИВИТЕ, ДЕЙНОСТИТЕ И УСЛУГИТЕ, ЗА КОИТО СА ОПРЕДЕЛЕНИ РЕФЕРЕНТНИ РАЗХОДИ (БЕЗ ДДС)</t>
  </si>
  <si>
    <t>Реф. №</t>
  </si>
  <si>
    <t>СМР</t>
  </si>
  <si>
    <t>ОПИСАНИЕ</t>
  </si>
  <si>
    <t>МЕРНА ЕДИНИЦА</t>
  </si>
  <si>
    <t>КОЛИЧЕСТВО</t>
  </si>
  <si>
    <t>Реконструкция и/или рехабилитация на съществуващи улици</t>
  </si>
  <si>
    <t xml:space="preserve">Изграждане на водоснабдителни системи и съоръжения в агломерации с под 2 000 е.ж. в селските райони;
- диаметър в мм: Ф 90 
- вид на почвата: земна
</t>
  </si>
  <si>
    <t xml:space="preserve">Изграждане на водоснабдителни системи и съоръжения в агломерации с под 2 000 е.ж. в селските райони;
- диаметър в мм: Ф 90 
- вид на почвата: скална
</t>
  </si>
  <si>
    <t xml:space="preserve">Реконструкция и/или рехабилитация на водоснабдителни системи и съоръжения в агломерации с под 2 000 е.ж. в селските райони;
- диаметър в мм: Ф 90 
- вид на почвата: земна
</t>
  </si>
  <si>
    <t xml:space="preserve">Реконструкция и/или рехабилитация на водоснабдителни системи и съоръжения в агломерации с под 2 000 е.ж. в селските райони;
- диаметър в мм: Ф 90 
- вид на почвата: скална
</t>
  </si>
  <si>
    <t xml:space="preserve">Изграждане на водоснабдителни системи и съоръжения в агломерации с под 2 000 е.ж. в селските райони;
- диаметър в мм: Ф 110 
- вид на почвата: земна
</t>
  </si>
  <si>
    <t xml:space="preserve">Изграждане на водоснабдителни системи и съоръжения в агломерации с под 2 000 е.ж. в селските райони;
- диаметър в мм: Ф 110
- вид на почвата: скална
</t>
  </si>
  <si>
    <t xml:space="preserve">Реконструкция и/или рехабилитация на водоснабдителни системи и съоръжения в агломерации с под 2 000 е.ж. в селските райони;
- диаметър в мм: Ф 110 
- вид на почвата: земна  
</t>
  </si>
  <si>
    <t xml:space="preserve">Реконструкция и/или рехабилитация на водоснабдителни системи и съоръжения в агломерации с под 2 000 е.ж. в селските райони;
- диаметър в мм: Ф 110
- вид на почвата: скална  
</t>
  </si>
  <si>
    <t xml:space="preserve">Изграждане на водопроводна мрежа, както следва:
- без разваляне и възстановяване на настилки
- изкопни работи
- монтажни работи -полагане на тръби за основен водопровод и сградни водопроводни отклонение, както и монтаж на фасонните части към тях.
- монтиране на пожарни хидранти
- обратна засипка на изкопа и възстановяване на настилката
</t>
  </si>
  <si>
    <t xml:space="preserve">Реконструкция и/или рехабилитация на водопроводна мрежа както следва:
- Разваляне и възстановяване на настилки
- Изкопни работи
- Монтажни работи -полагане на тръби за основен водопровод и сградни водопроводни отклонение, както и монтаж на фасонните части към тях.
- Монтиране на пожарни хидранти
- Обратна засипка на изкопа и възстановяване на настилката
</t>
  </si>
  <si>
    <t xml:space="preserve">Реконструкция и/или рехабилитация на съществуващи улици включва:
Разваляне и възстановяване на съществуващи улични настилки в т.ч:
- подготвителни работи
- земни работи
- асфалтови работи                                                                                                                    - пътни работи
- отводняване на трасето (ремонт на дренажни/отводнителни системи и инсталации).  
- пътна маркировка и сигнализация, съгласно правилата и изискванията за съответната улична мрежа
Забележка: 
1. Не са включени тротоари и пречиствателни съоръжения
2. Цената е за м2 положен плътен асфалтобетон.
</t>
  </si>
  <si>
    <t xml:space="preserve">Критерии за подбор на проектни предложения с включени инвестиции за изграждане, реконструкция и/или рехабилитация на водоснабдителни системи и съоръжения в агломерации с под 2000 е.ж. в селските райони </t>
  </si>
  <si>
    <t>Проектът се изпълнява на територията на населено място/населени места с установен или прогнозиран воден стрес.
За целите на прилагане на подкритерий 1.1:
"воден стрес" - установени от съответния консолидиран ВиК оператор чести аварии на водопроводната система (над 5 аварии на година) за последните 3 години, предхождати датата на приема.
Съответствието с критерия се доказва с документ, представен от кандидата и издаден от съответния консолидиран ВиК оператор в годината на обявяване на приема, но не по-късно от датата на подаване на проектното предложение. Документът следва да удостоверява наличието на "воден стрес" във всички населени места, на територията на които се изпълнява проекта.
Точки по подкритерия се предоставят, ако е удостоверено наличието на "воден стрес" във всички населени места, на територията на които се изпълнява проекта.</t>
  </si>
  <si>
    <t xml:space="preserve">Инвестицията се изпълнява на територията на населено място/населени места с общо население до 500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изпълнява проекта. </t>
  </si>
  <si>
    <t xml:space="preserve">Инвестицията се изпълнява на територията на населено място/населени места с общо население от 501 до 1000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изпълнява проекта. </t>
  </si>
  <si>
    <t xml:space="preserve">Инвестицията се изпълнява на територията на населено място/населени места с общо население от 1001 до 1500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изпълнява проекта. </t>
  </si>
  <si>
    <t xml:space="preserve">Инвестицията се изпълнява на територията на населено място/населени места с общо население над 1501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изпълнява проекта. </t>
  </si>
  <si>
    <t>Точите се отбелязват в зависимост от нивото на безработица за съответна община, по данни на Агенция по заетостта за средногодишното равнище на регистрираната безработица към 31.12.2021  г., като нe се изисква обосновка и прилагане на допълнителни документи, обосноваващи заявения брой точки</t>
  </si>
  <si>
    <t>Точки по критерия се заявяват, когато с реализиране на проектното предложение се въвеждат иновативни технологии или инвестиции с екологичен ефект, като нe се изисква прилагане на допълнителни документи, обосноваващи заявения брой точки</t>
  </si>
  <si>
    <t>Проектът се изпълнява на територията на населено място/населени места с установено лошо качество на питейната вода.
За целите на прилагане на подкритерий 1.2:
"лошо качество на питейната вода" - регистрирано отклонение в качеството на питейната вода, съгласно Наредба № 9 от 16.03.2001 г. за качеството на водата, предназначена за питейно-битови цели за последните 3 години, рледхождащи датата на приема.
Съответствието с критерия се доказва с документ, представен от кандидата и издаден от съответната Регионална здравна инспекция (РЗИ) в годината на обявяване на приема, но не по-късно от датата на подаване на проектното предложение. Документът следва да удостоверява/установява "лошо качество на питейната вода" във всички населени места, на територията на които се изпълнява проекта.
Точки по подкритерия се предоставят, ако е удостоверено "лошо качество на питейната вода" във всички населени места, на територията на които се изпълнява проекта.</t>
  </si>
  <si>
    <r>
      <t xml:space="preserve">Брой население, което ще се възползва от подобрените основни услуги, и обхвата на териториално въздействие
</t>
    </r>
    <r>
      <rPr>
        <sz val="10"/>
        <rFont val="Times New Roman"/>
        <family val="1"/>
        <charset val="204"/>
      </rPr>
      <t xml:space="preserve">Когато проектът включва изграждане/реконструкция/рехабилитация на обща непрекъсната водоснабдителна система и/или главни водопроводни клонове (довеждащи водопроводи), точки по критерия се предоставят като се отчете броя на населението на населените места, които се обслужват от нея. </t>
    </r>
  </si>
  <si>
    <r>
      <t xml:space="preserve">Проекти, въвеждащи иновативни технологии или инвестиции с екологичен ефект
За доказване на съответствие с изискванията на критерия не е необходимо кандидатът да представя специфични документи. 
</t>
    </r>
    <r>
      <rPr>
        <sz val="10"/>
        <color indexed="8"/>
        <rFont val="Times New Roman"/>
        <family val="1"/>
        <charset val="204"/>
      </rPr>
      <t>Точки по критерия се определят, ако в проектната документация са описани прилагането на иновативни практики и очакван екологичен ефект след изпълнение на инвестицията, като например:
-  предотвратяване загубите на вода по водопроводните мрежи вследствие на съществуващите остарели и амортизирани водопроводи;
- принос към намаляване концентрацията на вредни вещества във водата;
- ограничаване замърсяването на водата от селскостопански източници или органични замърсители;
- предотвратяване използването на питейната вода за напояване;
- намаление в ползването на природни ресурси и енергия;
- ограничаване влошаването на биоразнообразието и ландшафта;
- цялостно подобрение качествата на водата, въздуха и почвите.</t>
    </r>
  </si>
  <si>
    <t>Строителство, реконструкция и/или рехабилитация на нови и съществуващи тротоари</t>
  </si>
  <si>
    <t xml:space="preserve">Строителство, реконструкция и/или рехабилитация на нови и съществуващи тротоари и съоръженията и принадлежностите към тях включва:
Изграждане на нови и/или разваляне и възстановяване на съществуващи тротоари, както следва:
- подготвителни работи
- земни работи
- пътни работи
- отводняване  (ремонт на дренажни/отводнителни системи и инсталации). 
- пътна маркировка и сигнализация съгл. изискванията.
Забележка: Цената е за м2 тротоари, включително тротоарни бордюри и подходи.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</si>
</sst>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лв.&quot;_-;\-* #,##0.00\ &quot;лв.&quot;_-;_-* &quot;-&quot;??\ &quot;лв.&quot;_-;_-@_-"/>
    <numFmt numFmtId="164" formatCode="_-* #,##0.00\ _л_в_._-;\-* #,##0.00\ _л_в_._-;_-* &quot;-&quot;??\ _л_в_._-;_-@_-"/>
    <numFmt numFmtId="165" formatCode="_-* #,##0.00\ &quot;лв&quot;_-;\-* #,##0.00\ &quot;лв&quot;_-;_-* &quot;-&quot;??\ &quot;лв&quot;_-;_-@_-"/>
    <numFmt numFmtId="166" formatCode="_ &quot;Fr&quot;\ * #,##0.00_ ;_ &quot;Fr&quot;\ * \-#,##0.00_ ;_ &quot;Fr&quot;\ * &quot;-&quot;??_ ;_ @_ "/>
    <numFmt numFmtId="167" formatCode="_-* #,##0.00\ [$лв.-402]_-;\-* #,##0.00\ [$лв.-402]_-;_-* &quot;-&quot;??\ [$лв.-402]_-;_-@_-"/>
    <numFmt numFmtId="168" formatCode="000000000"/>
    <numFmt numFmtId="169" formatCode="_-* #,##0\ _л_в_._-;\-* #,##0\ _л_в_._-;_-* &quot;-&quot;??\ _л_в_._-;_-@_-"/>
  </numFmts>
  <fonts count="5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i/>
      <sz val="11"/>
      <color theme="1"/>
      <name val="Times New Roman"/>
      <family val="1"/>
      <charset val="204"/>
    </font>
    <font>
      <sz val="11"/>
      <color rgb="FF000000"/>
      <name val="Times New Roman"/>
      <family val="1"/>
      <charset val="204"/>
    </font>
    <font>
      <b/>
      <i/>
      <sz val="11"/>
      <color theme="1"/>
      <name val="Times New Roman"/>
      <family val="1"/>
      <charset val="204"/>
    </font>
    <font>
      <b/>
      <sz val="10"/>
      <color theme="1"/>
      <name val="Times New Roman"/>
      <family val="1"/>
      <charset val="204"/>
    </font>
    <font>
      <b/>
      <sz val="11"/>
      <color rgb="FF000000"/>
      <name val="Times New Roman"/>
      <family val="1"/>
      <charset val="204"/>
    </font>
    <font>
      <sz val="10"/>
      <name val="Arial"/>
      <family val="2"/>
      <charset val="204"/>
    </font>
    <font>
      <b/>
      <sz val="12"/>
      <color indexed="8"/>
      <name val="Times New Roman"/>
      <family val="1"/>
      <charset val="204"/>
    </font>
    <font>
      <b/>
      <sz val="12"/>
      <color theme="1"/>
      <name val="Times New Roman"/>
      <family val="1"/>
      <charset val="204"/>
    </font>
    <font>
      <i/>
      <sz val="9"/>
      <color theme="1"/>
      <name val="Times New Roman"/>
      <family val="1"/>
      <charset val="204"/>
    </font>
    <font>
      <sz val="12"/>
      <color indexed="8"/>
      <name val="Times New Roman"/>
      <family val="1"/>
      <charset val="204"/>
    </font>
    <font>
      <sz val="12"/>
      <color theme="1"/>
      <name val="Times New Roman"/>
      <family val="1"/>
      <charset val="204"/>
    </font>
    <font>
      <b/>
      <sz val="12"/>
      <name val="Times New Roman"/>
      <family val="1"/>
      <charset val="204"/>
    </font>
    <font>
      <sz val="12"/>
      <name val="Times New Roman"/>
      <family val="1"/>
      <charset val="204"/>
    </font>
    <font>
      <i/>
      <sz val="12"/>
      <color theme="1"/>
      <name val="Times New Roman"/>
      <family val="1"/>
      <charset val="204"/>
    </font>
    <font>
      <b/>
      <sz val="10"/>
      <color indexed="8"/>
      <name val="Times New Roman"/>
      <family val="1"/>
      <charset val="204"/>
    </font>
    <font>
      <sz val="10"/>
      <color indexed="8"/>
      <name val="Times New Roman"/>
      <family val="1"/>
      <charset val="204"/>
    </font>
    <font>
      <sz val="11"/>
      <name val="Times New Roman"/>
      <family val="1"/>
      <charset val="204"/>
    </font>
    <font>
      <u/>
      <sz val="11"/>
      <name val="Times New Roman"/>
      <family val="1"/>
      <charset val="204"/>
    </font>
    <font>
      <b/>
      <i/>
      <sz val="10"/>
      <color theme="1"/>
      <name val="Times New Roman"/>
      <family val="1"/>
      <charset val="204"/>
    </font>
    <font>
      <sz val="11"/>
      <color theme="1"/>
      <name val="Calibri"/>
      <family val="2"/>
      <scheme val="minor"/>
    </font>
    <font>
      <b/>
      <sz val="10"/>
      <name val="Times New Roman"/>
      <family val="1"/>
      <charset val="204"/>
    </font>
    <font>
      <sz val="10"/>
      <name val="Times New Roman"/>
      <family val="1"/>
      <charset val="204"/>
    </font>
    <font>
      <i/>
      <sz val="11"/>
      <color rgb="FFFF0000"/>
      <name val="Times New Roman"/>
      <family val="1"/>
      <charset val="204"/>
    </font>
    <font>
      <i/>
      <sz val="10"/>
      <color theme="1"/>
      <name val="Times New Roman"/>
      <family val="1"/>
      <charset val="204"/>
    </font>
    <font>
      <sz val="10"/>
      <color theme="1"/>
      <name val="Times New Roman"/>
      <family val="1"/>
      <charset val="204"/>
    </font>
    <font>
      <b/>
      <sz val="11"/>
      <color theme="1"/>
      <name val="Calibri"/>
      <family val="2"/>
      <charset val="204"/>
      <scheme val="minor"/>
    </font>
    <font>
      <b/>
      <sz val="11"/>
      <name val="Times New Roman"/>
      <family val="1"/>
      <charset val="204"/>
    </font>
    <font>
      <b/>
      <sz val="18"/>
      <color theme="1"/>
      <name val="Times New Roman"/>
      <family val="1"/>
      <charset val="204"/>
    </font>
    <font>
      <sz val="18"/>
      <color theme="1"/>
      <name val="Times New Roman"/>
      <family val="1"/>
      <charset val="204"/>
    </font>
    <font>
      <b/>
      <sz val="14"/>
      <color theme="1"/>
      <name val="Times New Roman"/>
      <family val="1"/>
      <charset val="204"/>
    </font>
    <font>
      <i/>
      <sz val="14"/>
      <color indexed="8"/>
      <name val="Times New Roman"/>
      <family val="1"/>
      <charset val="204"/>
    </font>
    <font>
      <b/>
      <i/>
      <sz val="12"/>
      <color indexed="10"/>
      <name val="Times New Roman"/>
      <family val="1"/>
      <charset val="204"/>
    </font>
    <font>
      <b/>
      <i/>
      <sz val="10"/>
      <color rgb="FFFF0000"/>
      <name val="Times New Roman"/>
      <family val="1"/>
      <charset val="204"/>
    </font>
    <font>
      <sz val="11"/>
      <name val="Verdana"/>
      <family val="2"/>
      <charset val="204"/>
    </font>
    <font>
      <b/>
      <i/>
      <sz val="10"/>
      <name val="Times New Roman"/>
      <family val="1"/>
      <charset val="204"/>
    </font>
    <font>
      <b/>
      <i/>
      <sz val="9"/>
      <name val="Verdana"/>
      <family val="2"/>
      <charset val="204"/>
    </font>
    <font>
      <b/>
      <i/>
      <sz val="9"/>
      <name val="Time new roman"/>
      <charset val="204"/>
    </font>
    <font>
      <b/>
      <i/>
      <sz val="11"/>
      <name val="Verdana"/>
      <family val="2"/>
      <charset val="204"/>
    </font>
    <font>
      <b/>
      <i/>
      <sz val="9"/>
      <name val="New roman"/>
      <charset val="204"/>
    </font>
    <font>
      <i/>
      <sz val="10"/>
      <name val="Times New Roman"/>
      <family val="1"/>
      <charset val="204"/>
    </font>
    <font>
      <b/>
      <sz val="11"/>
      <name val="Verdana"/>
      <family val="2"/>
      <charset val="204"/>
    </font>
    <font>
      <b/>
      <sz val="12"/>
      <color rgb="FF000000"/>
      <name val="Times New Roman"/>
      <family val="1"/>
      <charset val="204"/>
    </font>
    <font>
      <sz val="12"/>
      <color theme="1"/>
      <name val="Calibri"/>
      <family val="2"/>
      <charset val="204"/>
      <scheme val="minor"/>
    </font>
    <font>
      <b/>
      <i/>
      <sz val="12"/>
      <color theme="1"/>
      <name val="Times New Roman"/>
      <family val="1"/>
      <charset val="204"/>
    </font>
    <font>
      <sz val="12"/>
      <color indexed="10"/>
      <name val="Times New Roman"/>
      <family val="1"/>
      <charset val="204"/>
    </font>
    <font>
      <b/>
      <sz val="12"/>
      <color indexed="10"/>
      <name val="Times New Roman"/>
      <family val="1"/>
      <charset val="204"/>
    </font>
    <font>
      <b/>
      <i/>
      <sz val="12"/>
      <color rgb="FFFF0000"/>
      <name val="Times New Roman"/>
      <family val="1"/>
      <charset val="204"/>
    </font>
    <font>
      <b/>
      <sz val="12"/>
      <color rgb="FFFF0000"/>
      <name val="Times New Roman"/>
      <family val="1"/>
      <charset val="204"/>
    </font>
    <font>
      <i/>
      <sz val="12"/>
      <color indexed="8"/>
      <name val="Times New Roman"/>
      <family val="1"/>
      <charset val="204"/>
    </font>
    <font>
      <sz val="4.3"/>
      <color indexed="8"/>
      <name val="Times New Roman"/>
      <family val="1"/>
      <charset val="204"/>
    </font>
    <font>
      <sz val="11"/>
      <name val="Calibri"/>
      <family val="2"/>
      <charset val="204"/>
      <scheme val="minor"/>
    </font>
    <font>
      <sz val="9"/>
      <color indexed="81"/>
      <name val="Tahoma"/>
      <family val="2"/>
      <charset val="204"/>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theme="0" tint="-0.34998626667073579"/>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9">
    <xf numFmtId="0" fontId="0" fillId="0" borderId="0"/>
    <xf numFmtId="165" fontId="11" fillId="0" borderId="0" applyFont="0" applyFill="0" applyBorder="0" applyAlignment="0" applyProtection="0"/>
    <xf numFmtId="0" fontId="3" fillId="0" borderId="0"/>
    <xf numFmtId="9" fontId="3" fillId="0" borderId="0" applyFont="0" applyFill="0" applyBorder="0" applyAlignment="0" applyProtection="0"/>
    <xf numFmtId="44" fontId="25" fillId="0" borderId="0" applyFont="0" applyFill="0" applyBorder="0" applyAlignment="0" applyProtection="0"/>
    <xf numFmtId="9" fontId="25" fillId="0" borderId="0" applyFont="0" applyFill="0" applyBorder="0" applyAlignment="0" applyProtection="0"/>
    <xf numFmtId="164" fontId="25" fillId="0" borderId="0" applyFont="0" applyFill="0" applyBorder="0" applyAlignment="0" applyProtection="0"/>
    <xf numFmtId="0" fontId="11" fillId="0" borderId="0"/>
    <xf numFmtId="0" fontId="11" fillId="0" borderId="0"/>
  </cellStyleXfs>
  <cellXfs count="358">
    <xf numFmtId="0" fontId="0" fillId="0" borderId="0" xfId="0"/>
    <xf numFmtId="0" fontId="15" fillId="2" borderId="1" xfId="0" applyFont="1" applyFill="1" applyBorder="1" applyAlignment="1" applyProtection="1">
      <alignment horizontal="right" vertical="center" wrapText="1"/>
    </xf>
    <xf numFmtId="0" fontId="20" fillId="2" borderId="1" xfId="0" applyFont="1" applyFill="1" applyBorder="1" applyAlignment="1" applyProtection="1">
      <alignment horizontal="center" vertical="center" wrapText="1"/>
    </xf>
    <xf numFmtId="49" fontId="21" fillId="3" borderId="1" xfId="0" applyNumberFormat="1" applyFont="1" applyFill="1" applyBorder="1" applyAlignment="1" applyProtection="1">
      <alignment horizontal="center" vertical="center" wrapText="1"/>
    </xf>
    <xf numFmtId="0" fontId="3" fillId="0" borderId="0" xfId="2"/>
    <xf numFmtId="0" fontId="3" fillId="0" borderId="0" xfId="2" quotePrefix="1"/>
    <xf numFmtId="0" fontId="3" fillId="0" borderId="0" xfId="2" quotePrefix="1" applyFill="1"/>
    <xf numFmtId="0" fontId="3" fillId="0" borderId="0" xfId="2" applyFill="1" applyBorder="1"/>
    <xf numFmtId="0" fontId="2" fillId="0" borderId="0" xfId="2" applyFont="1" applyFill="1" applyBorder="1"/>
    <xf numFmtId="0" fontId="3" fillId="0" borderId="0" xfId="2" applyFill="1" applyBorder="1" applyAlignment="1">
      <alignment wrapText="1"/>
    </xf>
    <xf numFmtId="0" fontId="3" fillId="0" borderId="0" xfId="2" applyFill="1" applyBorder="1" applyProtection="1"/>
    <xf numFmtId="0" fontId="2" fillId="0" borderId="0" xfId="2" applyFont="1" applyFill="1" applyBorder="1" applyProtection="1"/>
    <xf numFmtId="14" fontId="3" fillId="0" borderId="0" xfId="2" applyNumberFormat="1" applyFill="1" applyBorder="1" applyAlignment="1">
      <alignment wrapText="1"/>
    </xf>
    <xf numFmtId="0" fontId="3" fillId="0" borderId="0" xfId="2" quotePrefix="1" applyFill="1" applyBorder="1"/>
    <xf numFmtId="0" fontId="3" fillId="0" borderId="0" xfId="2" quotePrefix="1" applyFill="1" applyBorder="1" applyAlignment="1">
      <alignment wrapText="1"/>
    </xf>
    <xf numFmtId="14" fontId="3" fillId="0" borderId="0" xfId="2" applyNumberFormat="1" applyFill="1" applyBorder="1" applyAlignment="1"/>
    <xf numFmtId="0" fontId="3" fillId="0" borderId="0" xfId="2" applyFill="1" applyBorder="1" applyAlignment="1"/>
    <xf numFmtId="3" fontId="3" fillId="0" borderId="0" xfId="2" applyNumberFormat="1" applyFill="1" applyBorder="1" applyAlignment="1">
      <alignment wrapText="1"/>
    </xf>
    <xf numFmtId="0" fontId="1" fillId="0" borderId="0" xfId="2" applyFont="1" applyFill="1" applyBorder="1" applyAlignment="1">
      <alignment wrapText="1"/>
    </xf>
    <xf numFmtId="0" fontId="5" fillId="5" borderId="1"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7" fillId="0" borderId="1" xfId="0" applyFont="1" applyBorder="1" applyAlignment="1" applyProtection="1">
      <alignment wrapText="1"/>
      <protection locked="0"/>
    </xf>
    <xf numFmtId="0" fontId="5" fillId="0" borderId="1" xfId="0" applyFont="1" applyBorder="1" applyAlignment="1" applyProtection="1">
      <alignment wrapText="1"/>
      <protection locked="0"/>
    </xf>
    <xf numFmtId="0" fontId="12" fillId="2" borderId="1" xfId="0" applyFont="1" applyFill="1" applyBorder="1" applyAlignment="1" applyProtection="1">
      <alignment horizontal="center" vertical="center" wrapText="1"/>
    </xf>
    <xf numFmtId="0" fontId="16" fillId="0" borderId="0" xfId="0" applyFont="1" applyProtection="1">
      <protection locked="0"/>
    </xf>
    <xf numFmtId="0" fontId="5" fillId="0" borderId="0" xfId="0" applyFont="1" applyProtection="1">
      <protection locked="0"/>
    </xf>
    <xf numFmtId="0" fontId="5" fillId="0" borderId="0" xfId="0" applyFont="1" applyAlignment="1" applyProtection="1">
      <alignment wrapText="1"/>
      <protection locked="0"/>
    </xf>
    <xf numFmtId="0" fontId="5" fillId="0" borderId="0" xfId="0" applyFont="1" applyAlignment="1" applyProtection="1">
      <protection locked="0"/>
    </xf>
    <xf numFmtId="0" fontId="5" fillId="0" borderId="0" xfId="0" applyFont="1" applyAlignment="1" applyProtection="1">
      <alignment vertical="center"/>
      <protection locked="0"/>
    </xf>
    <xf numFmtId="0" fontId="19" fillId="0" borderId="0" xfId="0" applyFont="1" applyAlignment="1" applyProtection="1">
      <alignment wrapText="1"/>
    </xf>
    <xf numFmtId="0" fontId="16" fillId="0" borderId="0" xfId="0" applyFont="1" applyProtection="1"/>
    <xf numFmtId="0" fontId="5" fillId="0" borderId="0" xfId="0" applyFont="1" applyBorder="1" applyProtection="1"/>
    <xf numFmtId="0" fontId="5" fillId="0" borderId="0" xfId="0" applyFont="1" applyProtection="1"/>
    <xf numFmtId="0" fontId="6" fillId="7" borderId="0" xfId="0" applyFont="1" applyFill="1" applyBorder="1" applyAlignment="1" applyProtection="1">
      <alignment wrapText="1"/>
    </xf>
    <xf numFmtId="0" fontId="29" fillId="7" borderId="1" xfId="0" applyFont="1" applyFill="1" applyBorder="1" applyAlignment="1" applyProtection="1">
      <alignment wrapText="1"/>
    </xf>
    <xf numFmtId="0" fontId="5" fillId="0" borderId="0" xfId="0" applyFont="1" applyBorder="1" applyAlignment="1" applyProtection="1"/>
    <xf numFmtId="0" fontId="29" fillId="7" borderId="0" xfId="0" applyFont="1" applyFill="1" applyBorder="1" applyAlignment="1" applyProtection="1">
      <alignment wrapText="1"/>
    </xf>
    <xf numFmtId="0" fontId="29" fillId="7" borderId="0" xfId="0" applyFont="1" applyFill="1" applyAlignment="1" applyProtection="1">
      <alignment wrapText="1"/>
    </xf>
    <xf numFmtId="0" fontId="6" fillId="7" borderId="1" xfId="0" applyFont="1" applyFill="1" applyBorder="1" applyAlignment="1" applyProtection="1">
      <alignment wrapText="1"/>
    </xf>
    <xf numFmtId="0" fontId="6" fillId="7" borderId="0" xfId="0" applyFont="1" applyFill="1" applyAlignment="1" applyProtection="1">
      <alignment wrapText="1"/>
    </xf>
    <xf numFmtId="0" fontId="5" fillId="5" borderId="0" xfId="0" applyFont="1" applyFill="1" applyBorder="1" applyProtection="1"/>
    <xf numFmtId="0" fontId="28" fillId="7" borderId="0" xfId="0" applyFont="1" applyFill="1" applyAlignment="1" applyProtection="1">
      <alignment wrapText="1"/>
    </xf>
    <xf numFmtId="0" fontId="5" fillId="4" borderId="0" xfId="0" applyFont="1" applyFill="1" applyProtection="1"/>
    <xf numFmtId="0" fontId="5" fillId="0" borderId="0" xfId="0" applyFont="1" applyFill="1" applyBorder="1" applyAlignment="1" applyProtection="1"/>
    <xf numFmtId="0" fontId="5" fillId="5" borderId="0" xfId="0" applyFont="1" applyFill="1" applyBorder="1" applyAlignment="1" applyProtection="1"/>
    <xf numFmtId="0" fontId="5" fillId="5" borderId="0" xfId="0" applyFont="1" applyFill="1" applyProtection="1"/>
    <xf numFmtId="0" fontId="14" fillId="7" borderId="0" xfId="0" applyFont="1" applyFill="1" applyBorder="1" applyAlignment="1" applyProtection="1">
      <alignment horizontal="center" vertical="center" wrapText="1"/>
    </xf>
    <xf numFmtId="0" fontId="6" fillId="7" borderId="1" xfId="0" applyFont="1" applyFill="1" applyBorder="1" applyAlignment="1" applyProtection="1">
      <alignment vertical="center" wrapText="1"/>
    </xf>
    <xf numFmtId="0" fontId="5" fillId="0" borderId="0" xfId="0" applyFont="1" applyAlignment="1" applyProtection="1">
      <alignment vertical="center"/>
    </xf>
    <xf numFmtId="0" fontId="6" fillId="7" borderId="0" xfId="0" applyFont="1" applyFill="1" applyAlignment="1" applyProtection="1">
      <alignment vertical="center" wrapText="1"/>
    </xf>
    <xf numFmtId="0" fontId="5" fillId="0" borderId="0" xfId="0" applyFont="1" applyAlignment="1" applyProtection="1"/>
    <xf numFmtId="0" fontId="5" fillId="0" borderId="0" xfId="0" applyFont="1" applyFill="1" applyBorder="1" applyProtection="1"/>
    <xf numFmtId="0" fontId="6" fillId="7" borderId="4" xfId="0" applyFont="1" applyFill="1" applyBorder="1" applyAlignment="1" applyProtection="1">
      <alignment wrapText="1"/>
    </xf>
    <xf numFmtId="0" fontId="6" fillId="0" borderId="0" xfId="0" applyFont="1" applyAlignment="1" applyProtection="1">
      <alignment wrapText="1"/>
    </xf>
    <xf numFmtId="0" fontId="16" fillId="0" borderId="0" xfId="0" applyFont="1" applyAlignment="1" applyProtection="1">
      <alignment wrapText="1"/>
    </xf>
    <xf numFmtId="0" fontId="5" fillId="0" borderId="0" xfId="0" applyFont="1" applyAlignment="1" applyProtection="1">
      <alignment wrapText="1"/>
    </xf>
    <xf numFmtId="0" fontId="9" fillId="0" borderId="0" xfId="0" applyFont="1" applyFill="1" applyBorder="1" applyAlignment="1" applyProtection="1">
      <alignment vertical="center"/>
    </xf>
    <xf numFmtId="0" fontId="9" fillId="0" borderId="0" xfId="0" applyFont="1" applyFill="1" applyBorder="1" applyAlignment="1" applyProtection="1">
      <alignment horizontal="center" vertical="center" wrapText="1"/>
    </xf>
    <xf numFmtId="0" fontId="12" fillId="2" borderId="8" xfId="0" applyFont="1" applyFill="1" applyBorder="1" applyAlignment="1" applyProtection="1">
      <alignment horizontal="center" vertical="center"/>
    </xf>
    <xf numFmtId="0" fontId="13" fillId="2" borderId="1" xfId="0" applyFont="1" applyFill="1" applyBorder="1" applyAlignment="1" applyProtection="1">
      <alignment horizontal="center" vertical="center" wrapText="1"/>
    </xf>
    <xf numFmtId="0" fontId="5" fillId="0" borderId="0" xfId="0" applyFont="1" applyFill="1" applyBorder="1" applyAlignment="1" applyProtection="1">
      <alignment wrapText="1"/>
    </xf>
    <xf numFmtId="0" fontId="5" fillId="0" borderId="1" xfId="0" applyFont="1" applyBorder="1" applyAlignment="1" applyProtection="1">
      <alignment horizontal="center" vertical="center"/>
    </xf>
    <xf numFmtId="0" fontId="4" fillId="2" borderId="1" xfId="0" applyFont="1" applyFill="1" applyBorder="1" applyAlignment="1" applyProtection="1">
      <alignment horizontal="center" vertical="center" wrapText="1"/>
    </xf>
    <xf numFmtId="0" fontId="5" fillId="2" borderId="1" xfId="0" applyFont="1" applyFill="1" applyBorder="1" applyAlignment="1" applyProtection="1">
      <alignment horizontal="left" vertical="center"/>
    </xf>
    <xf numFmtId="0" fontId="5" fillId="0" borderId="0" xfId="0" applyFont="1" applyBorder="1" applyAlignment="1" applyProtection="1">
      <alignment horizontal="center" vertical="center"/>
    </xf>
    <xf numFmtId="0" fontId="22" fillId="2" borderId="1" xfId="0" applyFont="1" applyFill="1" applyBorder="1" applyAlignment="1" applyProtection="1">
      <alignment horizontal="center" vertical="center" wrapText="1"/>
    </xf>
    <xf numFmtId="0" fontId="22" fillId="2" borderId="1" xfId="0" applyFont="1" applyFill="1" applyBorder="1" applyAlignment="1" applyProtection="1">
      <alignment vertical="center"/>
    </xf>
    <xf numFmtId="0" fontId="0" fillId="0" borderId="0" xfId="0" applyProtection="1"/>
    <xf numFmtId="0" fontId="38" fillId="2" borderId="1" xfId="0" applyFont="1" applyFill="1" applyBorder="1" applyAlignment="1" applyProtection="1">
      <alignment horizontal="center" vertical="center" wrapText="1"/>
    </xf>
    <xf numFmtId="0" fontId="0" fillId="0" borderId="0" xfId="0" applyAlignment="1" applyProtection="1">
      <alignment horizontal="center" vertical="center"/>
    </xf>
    <xf numFmtId="0" fontId="29" fillId="2" borderId="1" xfId="0" applyFont="1" applyFill="1" applyBorder="1" applyAlignment="1" applyProtection="1">
      <alignment horizontal="center" vertical="center" wrapText="1"/>
    </xf>
    <xf numFmtId="0" fontId="30" fillId="2" borderId="1" xfId="0" applyFont="1" applyFill="1" applyBorder="1" applyAlignment="1" applyProtection="1">
      <alignment horizontal="center" vertical="center" wrapText="1"/>
    </xf>
    <xf numFmtId="0" fontId="30" fillId="2" borderId="2" xfId="0" applyFont="1" applyFill="1" applyBorder="1" applyAlignment="1" applyProtection="1">
      <alignment horizontal="center" vertical="center" wrapText="1"/>
    </xf>
    <xf numFmtId="0" fontId="30" fillId="2" borderId="4" xfId="0" applyFont="1" applyFill="1" applyBorder="1" applyAlignment="1" applyProtection="1">
      <alignment horizontal="center" vertical="center" wrapText="1"/>
    </xf>
    <xf numFmtId="0" fontId="0" fillId="0" borderId="0" xfId="0" applyAlignment="1" applyProtection="1">
      <alignment horizontal="center"/>
    </xf>
    <xf numFmtId="0" fontId="9" fillId="2" borderId="18" xfId="0" applyFont="1" applyFill="1" applyBorder="1" applyAlignment="1" applyProtection="1">
      <alignment horizontal="center" vertical="center" wrapText="1"/>
    </xf>
    <xf numFmtId="0" fontId="9" fillId="2" borderId="2" xfId="0" applyFont="1" applyFill="1" applyBorder="1" applyAlignment="1" applyProtection="1">
      <alignment vertical="center"/>
    </xf>
    <xf numFmtId="0" fontId="9" fillId="2" borderId="3" xfId="0" applyFont="1" applyFill="1" applyBorder="1" applyAlignment="1" applyProtection="1">
      <alignment vertical="center"/>
    </xf>
    <xf numFmtId="0" fontId="9" fillId="2" borderId="3" xfId="0" applyFont="1" applyFill="1" applyBorder="1" applyAlignment="1" applyProtection="1">
      <alignment vertical="center" wrapText="1"/>
    </xf>
    <xf numFmtId="0" fontId="9" fillId="2" borderId="1" xfId="0" applyFont="1" applyFill="1" applyBorder="1" applyAlignment="1" applyProtection="1">
      <alignment vertical="center" wrapText="1"/>
    </xf>
    <xf numFmtId="0" fontId="46" fillId="2" borderId="1" xfId="0" applyFont="1" applyFill="1" applyBorder="1" applyAlignment="1" applyProtection="1">
      <alignment vertical="center" wrapText="1"/>
    </xf>
    <xf numFmtId="0" fontId="30" fillId="0" borderId="18" xfId="0" applyFont="1" applyBorder="1" applyAlignment="1" applyProtection="1">
      <alignment horizontal="center" vertical="center" wrapText="1"/>
      <protection locked="0"/>
    </xf>
    <xf numFmtId="0" fontId="30" fillId="0" borderId="1" xfId="0" applyFont="1" applyBorder="1" applyAlignment="1" applyProtection="1">
      <alignment horizontal="left" vertical="center" wrapText="1"/>
      <protection locked="0"/>
    </xf>
    <xf numFmtId="0" fontId="30" fillId="0" borderId="1" xfId="0" applyNumberFormat="1" applyFont="1" applyBorder="1" applyAlignment="1" applyProtection="1">
      <alignment horizontal="center" vertical="center" wrapText="1"/>
      <protection locked="0"/>
    </xf>
    <xf numFmtId="0" fontId="30" fillId="3" borderId="1" xfId="0" applyFont="1" applyFill="1" applyBorder="1" applyAlignment="1" applyProtection="1">
      <alignment horizontal="center" vertical="center" wrapText="1"/>
      <protection locked="0"/>
    </xf>
    <xf numFmtId="4" fontId="30" fillId="0" borderId="1" xfId="0" applyNumberFormat="1" applyFont="1" applyBorder="1" applyAlignment="1" applyProtection="1">
      <alignment horizontal="right" vertical="center" wrapText="1"/>
      <protection locked="0"/>
    </xf>
    <xf numFmtId="4" fontId="30" fillId="2" borderId="1" xfId="0" applyNumberFormat="1" applyFont="1" applyFill="1" applyBorder="1" applyAlignment="1" applyProtection="1">
      <alignment horizontal="right" vertical="center" wrapText="1"/>
    </xf>
    <xf numFmtId="0" fontId="30" fillId="0" borderId="1" xfId="0" applyFont="1" applyBorder="1" applyAlignment="1" applyProtection="1">
      <alignment horizontal="center" vertical="center" wrapText="1"/>
      <protection locked="0"/>
    </xf>
    <xf numFmtId="0" fontId="30" fillId="0" borderId="2" xfId="0" applyFont="1" applyBorder="1" applyAlignment="1" applyProtection="1">
      <alignment horizontal="center" vertical="center" wrapText="1"/>
      <protection locked="0"/>
    </xf>
    <xf numFmtId="3" fontId="11" fillId="0" borderId="1" xfId="7" applyNumberFormat="1" applyFont="1" applyFill="1" applyBorder="1" applyAlignment="1" applyProtection="1">
      <alignment horizontal="center" vertical="center" wrapText="1"/>
      <protection locked="0"/>
    </xf>
    <xf numFmtId="0" fontId="18" fillId="0" borderId="4" xfId="8" applyFont="1" applyBorder="1" applyAlignment="1" applyProtection="1">
      <alignment horizontal="left" vertical="center"/>
      <protection locked="0"/>
    </xf>
    <xf numFmtId="14" fontId="18" fillId="0" borderId="1" xfId="8" applyNumberFormat="1" applyFont="1" applyBorder="1" applyAlignment="1" applyProtection="1">
      <alignment vertical="center"/>
      <protection locked="0"/>
    </xf>
    <xf numFmtId="4" fontId="18" fillId="3" borderId="1" xfId="0" applyNumberFormat="1" applyFont="1" applyFill="1" applyBorder="1" applyAlignment="1" applyProtection="1">
      <alignment horizontal="center" vertical="center" wrapText="1"/>
      <protection locked="0"/>
    </xf>
    <xf numFmtId="4" fontId="18" fillId="2" borderId="1" xfId="0" applyNumberFormat="1" applyFont="1" applyFill="1" applyBorder="1" applyAlignment="1" applyProtection="1">
      <alignment horizontal="right" vertical="center" wrapText="1"/>
    </xf>
    <xf numFmtId="0" fontId="18" fillId="0" borderId="1" xfId="8" applyFont="1" applyBorder="1" applyAlignment="1" applyProtection="1">
      <alignment horizontal="left" vertical="center"/>
      <protection locked="0"/>
    </xf>
    <xf numFmtId="4" fontId="18" fillId="0" borderId="1" xfId="0" applyNumberFormat="1" applyFont="1" applyBorder="1" applyAlignment="1" applyProtection="1">
      <alignment horizontal="right" vertical="center" wrapText="1"/>
      <protection locked="0"/>
    </xf>
    <xf numFmtId="0" fontId="0" fillId="0" borderId="0" xfId="0" applyAlignment="1" applyProtection="1">
      <alignment vertical="center"/>
    </xf>
    <xf numFmtId="0" fontId="0" fillId="0" borderId="0" xfId="0" applyAlignment="1" applyProtection="1">
      <alignment vertical="center"/>
      <protection locked="0"/>
    </xf>
    <xf numFmtId="0" fontId="9" fillId="2" borderId="3" xfId="0" applyNumberFormat="1" applyFont="1" applyFill="1" applyBorder="1" applyAlignment="1" applyProtection="1">
      <alignment vertical="center" wrapText="1"/>
    </xf>
    <xf numFmtId="4" fontId="9" fillId="2" borderId="3" xfId="0" applyNumberFormat="1" applyFont="1" applyFill="1" applyBorder="1" applyAlignment="1" applyProtection="1">
      <alignment vertical="center" wrapText="1"/>
    </xf>
    <xf numFmtId="3" fontId="9" fillId="2" borderId="1" xfId="0" applyNumberFormat="1" applyFont="1" applyFill="1" applyBorder="1" applyAlignment="1" applyProtection="1">
      <alignment horizontal="center" vertical="center" wrapText="1"/>
    </xf>
    <xf numFmtId="0" fontId="18" fillId="2" borderId="4" xfId="8" applyFont="1" applyFill="1" applyBorder="1" applyAlignment="1" applyProtection="1">
      <alignment horizontal="left" vertical="center"/>
    </xf>
    <xf numFmtId="14" fontId="18" fillId="2" borderId="1" xfId="8" applyNumberFormat="1" applyFont="1" applyFill="1" applyBorder="1" applyAlignment="1" applyProtection="1">
      <alignment vertical="center"/>
    </xf>
    <xf numFmtId="0" fontId="18" fillId="2" borderId="1" xfId="8" applyFont="1" applyFill="1" applyBorder="1" applyAlignment="1" applyProtection="1">
      <alignment horizontal="left" vertical="center"/>
    </xf>
    <xf numFmtId="0" fontId="9" fillId="2" borderId="2" xfId="0" applyFont="1" applyFill="1" applyBorder="1" applyAlignment="1" applyProtection="1">
      <alignment horizontal="left" vertical="center"/>
    </xf>
    <xf numFmtId="0" fontId="30" fillId="0"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center"/>
      <protection locked="0"/>
    </xf>
    <xf numFmtId="0" fontId="30" fillId="0" borderId="6" xfId="0" applyFont="1" applyBorder="1" applyAlignment="1" applyProtection="1">
      <alignment horizontal="left" vertical="center" wrapText="1"/>
      <protection locked="0"/>
    </xf>
    <xf numFmtId="0" fontId="30" fillId="0" borderId="6" xfId="0" applyFont="1" applyFill="1" applyBorder="1" applyAlignment="1" applyProtection="1">
      <alignment horizontal="left" vertical="center" wrapText="1"/>
      <protection locked="0"/>
    </xf>
    <xf numFmtId="0" fontId="30" fillId="0" borderId="6" xfId="0" applyNumberFormat="1" applyFont="1" applyBorder="1" applyAlignment="1" applyProtection="1">
      <alignment horizontal="center" vertical="center" wrapText="1"/>
      <protection locked="0"/>
    </xf>
    <xf numFmtId="0" fontId="18" fillId="0" borderId="6" xfId="0" applyFont="1" applyFill="1" applyBorder="1" applyAlignment="1" applyProtection="1">
      <alignment horizontal="center"/>
      <protection locked="0"/>
    </xf>
    <xf numFmtId="4" fontId="30" fillId="0" borderId="6" xfId="0" applyNumberFormat="1" applyFont="1" applyBorder="1" applyAlignment="1" applyProtection="1">
      <alignment horizontal="right" vertical="center" wrapText="1"/>
      <protection locked="0"/>
    </xf>
    <xf numFmtId="0" fontId="30" fillId="0" borderId="8" xfId="0" applyFont="1" applyBorder="1" applyAlignment="1" applyProtection="1">
      <alignment horizontal="center" vertical="center" wrapText="1"/>
      <protection locked="0"/>
    </xf>
    <xf numFmtId="4" fontId="30" fillId="2" borderId="6" xfId="0" applyNumberFormat="1" applyFont="1" applyFill="1" applyBorder="1" applyAlignment="1" applyProtection="1">
      <alignment horizontal="right" vertical="center" wrapText="1"/>
    </xf>
    <xf numFmtId="4" fontId="13" fillId="2" borderId="17" xfId="0" applyNumberFormat="1" applyFont="1" applyFill="1" applyBorder="1" applyAlignment="1" applyProtection="1">
      <alignment horizontal="right" vertical="center" wrapText="1"/>
    </xf>
    <xf numFmtId="0" fontId="16" fillId="2" borderId="17" xfId="0" applyFont="1" applyFill="1" applyBorder="1" applyAlignment="1" applyProtection="1">
      <alignment horizontal="center" vertical="center" wrapText="1"/>
    </xf>
    <xf numFmtId="0" fontId="0" fillId="2" borderId="17" xfId="0" applyFill="1" applyBorder="1" applyProtection="1"/>
    <xf numFmtId="0" fontId="48" fillId="0" borderId="0" xfId="0" applyFont="1" applyProtection="1"/>
    <xf numFmtId="4" fontId="13" fillId="2" borderId="17" xfId="0" applyNumberFormat="1" applyFont="1" applyFill="1" applyBorder="1" applyAlignment="1" applyProtection="1">
      <alignment vertical="center" wrapText="1"/>
    </xf>
    <xf numFmtId="0" fontId="16" fillId="0" borderId="0" xfId="0" applyFont="1" applyAlignment="1" applyProtection="1">
      <alignment horizontal="center" vertical="center"/>
    </xf>
    <xf numFmtId="0" fontId="49" fillId="0" borderId="1" xfId="0" applyFont="1" applyFill="1" applyBorder="1" applyAlignment="1" applyProtection="1">
      <alignment vertical="center" wrapText="1"/>
      <protection locked="0"/>
    </xf>
    <xf numFmtId="0" fontId="48" fillId="0" borderId="0" xfId="0" applyFont="1" applyProtection="1">
      <protection locked="0"/>
    </xf>
    <xf numFmtId="0" fontId="49" fillId="2" borderId="1" xfId="0" applyFont="1" applyFill="1" applyBorder="1" applyAlignment="1" applyProtection="1">
      <alignment vertical="center" wrapText="1"/>
    </xf>
    <xf numFmtId="0" fontId="50" fillId="0" borderId="0" xfId="0" applyFont="1" applyAlignment="1" applyProtection="1">
      <alignment horizontal="center"/>
    </xf>
    <xf numFmtId="0" fontId="52" fillId="0" borderId="0" xfId="0" applyFont="1" applyAlignment="1" applyProtection="1">
      <alignment horizontal="left"/>
    </xf>
    <xf numFmtId="0" fontId="53" fillId="0" borderId="0" xfId="0" applyFont="1" applyFill="1" applyBorder="1" applyAlignment="1" applyProtection="1">
      <alignment horizontal="center" vertical="center"/>
    </xf>
    <xf numFmtId="0" fontId="16" fillId="0" borderId="0" xfId="0" applyFont="1" applyFill="1" applyProtection="1"/>
    <xf numFmtId="2" fontId="16" fillId="0" borderId="0" xfId="0" applyNumberFormat="1" applyFont="1" applyFill="1" applyBorder="1" applyProtection="1"/>
    <xf numFmtId="0" fontId="16" fillId="0" borderId="0" xfId="0" applyFont="1" applyFill="1" applyBorder="1" applyAlignment="1" applyProtection="1">
      <alignment horizontal="center" vertical="center"/>
    </xf>
    <xf numFmtId="4" fontId="16" fillId="0" borderId="0" xfId="0" applyNumberFormat="1" applyFont="1" applyFill="1" applyBorder="1" applyProtection="1"/>
    <xf numFmtId="0" fontId="13" fillId="0" borderId="0" xfId="0" applyFont="1" applyAlignment="1" applyProtection="1">
      <alignment horizontal="left" vertical="center"/>
    </xf>
    <xf numFmtId="0" fontId="18" fillId="0" borderId="0" xfId="0" applyFont="1" applyProtection="1"/>
    <xf numFmtId="0" fontId="16" fillId="0" borderId="0" xfId="0" applyFont="1" applyFill="1" applyBorder="1" applyAlignment="1" applyProtection="1"/>
    <xf numFmtId="0" fontId="16" fillId="0" borderId="0" xfId="0" applyFont="1" applyBorder="1" applyProtection="1"/>
    <xf numFmtId="0" fontId="13" fillId="0" borderId="0" xfId="0" applyFont="1" applyBorder="1" applyAlignment="1" applyProtection="1">
      <alignment horizontal="center" vertical="center" wrapText="1"/>
    </xf>
    <xf numFmtId="0" fontId="31" fillId="0" borderId="19" xfId="0" applyFont="1" applyBorder="1" applyAlignment="1" applyProtection="1">
      <alignment horizontal="center" vertical="center"/>
    </xf>
    <xf numFmtId="0" fontId="16" fillId="0" borderId="0" xfId="0" applyFont="1" applyBorder="1" applyAlignment="1" applyProtection="1">
      <alignment horizontal="center" vertical="center"/>
    </xf>
    <xf numFmtId="0" fontId="0" fillId="0" borderId="20" xfId="0" applyBorder="1" applyAlignment="1" applyProtection="1">
      <alignment horizontal="center" vertical="center"/>
    </xf>
    <xf numFmtId="0" fontId="0" fillId="0" borderId="21" xfId="0" applyBorder="1" applyAlignment="1" applyProtection="1">
      <alignment horizontal="center" vertical="center"/>
    </xf>
    <xf numFmtId="0" fontId="19" fillId="0" borderId="0" xfId="0" applyFont="1" applyBorder="1" applyAlignment="1" applyProtection="1">
      <alignment horizontal="center" vertical="center" wrapText="1"/>
    </xf>
    <xf numFmtId="0" fontId="0" fillId="8" borderId="1" xfId="0" applyFill="1" applyBorder="1" applyAlignment="1" applyProtection="1">
      <alignment horizontal="center" vertical="center"/>
    </xf>
    <xf numFmtId="0" fontId="13" fillId="8" borderId="1" xfId="0" applyFont="1" applyFill="1" applyBorder="1" applyAlignment="1" applyProtection="1">
      <alignment horizontal="justify" vertical="center"/>
    </xf>
    <xf numFmtId="0" fontId="31" fillId="8" borderId="1" xfId="0" applyFont="1" applyFill="1" applyBorder="1" applyAlignment="1" applyProtection="1">
      <alignment horizontal="center" vertical="center"/>
    </xf>
    <xf numFmtId="0" fontId="0" fillId="3" borderId="1" xfId="0" applyFill="1" applyBorder="1" applyAlignment="1" applyProtection="1">
      <alignment horizontal="center" vertical="center"/>
    </xf>
    <xf numFmtId="0" fontId="0" fillId="3" borderId="1" xfId="0" applyFill="1" applyBorder="1" applyAlignment="1" applyProtection="1">
      <alignment vertical="center" wrapText="1"/>
    </xf>
    <xf numFmtId="0" fontId="0" fillId="3" borderId="1" xfId="0" applyFill="1" applyBorder="1" applyAlignment="1" applyProtection="1">
      <alignment horizontal="center"/>
    </xf>
    <xf numFmtId="0" fontId="16" fillId="3" borderId="0" xfId="0" applyFont="1" applyFill="1" applyProtection="1"/>
    <xf numFmtId="0" fontId="0" fillId="3" borderId="0" xfId="0" applyFill="1" applyProtection="1"/>
    <xf numFmtId="0" fontId="0" fillId="0" borderId="1" xfId="0" applyBorder="1" applyAlignment="1" applyProtection="1">
      <alignment horizontal="center" vertical="center"/>
    </xf>
    <xf numFmtId="0" fontId="0" fillId="0" borderId="1" xfId="0" applyBorder="1" applyAlignment="1" applyProtection="1">
      <alignment horizontal="center"/>
    </xf>
    <xf numFmtId="0" fontId="56" fillId="0" borderId="1" xfId="0" applyFont="1" applyBorder="1" applyAlignment="1" applyProtection="1">
      <alignment wrapText="1"/>
    </xf>
    <xf numFmtId="0" fontId="16" fillId="0" borderId="1" xfId="0" applyFont="1" applyBorder="1" applyProtection="1"/>
    <xf numFmtId="0" fontId="31" fillId="8" borderId="1" xfId="0" applyFont="1" applyFill="1" applyBorder="1" applyAlignment="1" applyProtection="1">
      <alignment horizontal="center" vertical="center" wrapText="1"/>
    </xf>
    <xf numFmtId="0" fontId="0" fillId="0" borderId="0" xfId="0" applyBorder="1" applyAlignment="1" applyProtection="1">
      <alignment horizontal="center" vertical="center"/>
    </xf>
    <xf numFmtId="0" fontId="0" fillId="0" borderId="0" xfId="0" applyBorder="1" applyAlignment="1" applyProtection="1">
      <alignment horizontal="center"/>
    </xf>
    <xf numFmtId="0" fontId="49" fillId="8" borderId="1" xfId="0" applyFont="1" applyFill="1" applyBorder="1" applyAlignment="1" applyProtection="1">
      <alignment horizontal="left" vertical="center" wrapText="1"/>
    </xf>
    <xf numFmtId="0" fontId="22" fillId="3" borderId="1" xfId="0" applyFont="1" applyFill="1" applyBorder="1" applyAlignment="1" applyProtection="1">
      <alignment horizontal="center" vertical="center" wrapText="1"/>
    </xf>
    <xf numFmtId="0" fontId="18" fillId="3" borderId="1" xfId="0" applyFont="1" applyFill="1" applyBorder="1" applyAlignment="1" applyProtection="1">
      <alignment vertical="center" wrapText="1"/>
    </xf>
    <xf numFmtId="0" fontId="16" fillId="3" borderId="1" xfId="0" applyFont="1" applyFill="1" applyBorder="1" applyAlignment="1" applyProtection="1">
      <alignment horizontal="center"/>
    </xf>
    <xf numFmtId="0" fontId="0" fillId="0" borderId="0" xfId="0" applyAlignment="1" applyProtection="1">
      <alignment horizontal="center" vertical="center"/>
      <protection locked="0"/>
    </xf>
    <xf numFmtId="0" fontId="0" fillId="0" borderId="0" xfId="0" applyProtection="1">
      <protection locked="0"/>
    </xf>
    <xf numFmtId="0" fontId="5" fillId="0" borderId="7" xfId="0" applyFont="1" applyBorder="1" applyAlignment="1" applyProtection="1">
      <alignment vertical="center" wrapText="1"/>
    </xf>
    <xf numFmtId="0" fontId="5" fillId="0" borderId="1" xfId="0" applyFont="1" applyBorder="1" applyAlignment="1" applyProtection="1">
      <alignment horizontal="center" vertical="center" wrapText="1"/>
    </xf>
    <xf numFmtId="0" fontId="8" fillId="7" borderId="1" xfId="0" applyFont="1" applyFill="1" applyBorder="1" applyAlignment="1" applyProtection="1">
      <alignment horizontal="left" vertical="center" wrapText="1"/>
    </xf>
    <xf numFmtId="0" fontId="12" fillId="2" borderId="6" xfId="0" applyFont="1" applyFill="1" applyBorder="1" applyAlignment="1" applyProtection="1">
      <alignment horizontal="center" vertical="center" wrapText="1"/>
    </xf>
    <xf numFmtId="0" fontId="13" fillId="6" borderId="1" xfId="0" applyFont="1" applyFill="1" applyBorder="1" applyAlignment="1" applyProtection="1">
      <alignment horizontal="center" vertical="center" wrapText="1"/>
    </xf>
    <xf numFmtId="0" fontId="13" fillId="6" borderId="2" xfId="0" applyFont="1" applyFill="1" applyBorder="1" applyAlignment="1" applyProtection="1">
      <alignment horizontal="center" vertical="center"/>
    </xf>
    <xf numFmtId="0" fontId="13" fillId="6" borderId="1" xfId="0" applyFont="1" applyFill="1" applyBorder="1" applyAlignment="1" applyProtection="1">
      <alignment horizontal="center" vertical="center"/>
    </xf>
    <xf numFmtId="0" fontId="16" fillId="0" borderId="1" xfId="0" applyFont="1" applyBorder="1" applyAlignment="1" applyProtection="1">
      <alignment horizontal="center" vertical="center" wrapText="1"/>
    </xf>
    <xf numFmtId="0" fontId="16" fillId="0" borderId="2" xfId="0" applyFont="1" applyBorder="1" applyAlignment="1" applyProtection="1">
      <alignment wrapText="1"/>
    </xf>
    <xf numFmtId="0" fontId="16" fillId="0" borderId="1" xfId="0" applyFont="1" applyBorder="1" applyAlignment="1" applyProtection="1">
      <alignment horizontal="center" vertical="center"/>
    </xf>
    <xf numFmtId="0" fontId="10" fillId="2" borderId="1" xfId="0" applyFont="1" applyFill="1" applyBorder="1" applyAlignment="1" applyProtection="1">
      <alignment horizontal="center" vertical="center" wrapText="1"/>
    </xf>
    <xf numFmtId="0" fontId="6" fillId="7" borderId="1" xfId="0" applyFont="1" applyFill="1" applyBorder="1" applyAlignment="1" applyProtection="1">
      <alignment horizontal="left" vertical="center" wrapText="1"/>
    </xf>
    <xf numFmtId="0" fontId="5" fillId="0" borderId="0" xfId="0" applyFont="1" applyBorder="1" applyAlignment="1" applyProtection="1">
      <alignment horizontal="left" vertical="top" wrapText="1"/>
    </xf>
    <xf numFmtId="0" fontId="5" fillId="0" borderId="6" xfId="0" applyFont="1" applyBorder="1" applyAlignment="1" applyProtection="1">
      <alignment horizontal="center" vertical="center"/>
    </xf>
    <xf numFmtId="0" fontId="24" fillId="2" borderId="1" xfId="0" applyFont="1" applyFill="1" applyBorder="1" applyAlignment="1" applyProtection="1">
      <alignment horizontal="center" vertical="center" wrapText="1"/>
    </xf>
    <xf numFmtId="0" fontId="9" fillId="2" borderId="3" xfId="0" applyFont="1" applyFill="1" applyBorder="1" applyAlignment="1" applyProtection="1">
      <alignment horizontal="center" vertical="center" wrapText="1"/>
    </xf>
    <xf numFmtId="0" fontId="16" fillId="0" borderId="0" xfId="0" applyFont="1" applyFill="1" applyBorder="1" applyAlignment="1" applyProtection="1">
      <alignment horizontal="left" vertical="center" wrapText="1"/>
    </xf>
    <xf numFmtId="0" fontId="49" fillId="2" borderId="3" xfId="0" applyFont="1" applyFill="1" applyBorder="1" applyAlignment="1" applyProtection="1">
      <alignment horizontal="left" vertical="center" wrapText="1"/>
    </xf>
    <xf numFmtId="0" fontId="35" fillId="0" borderId="0" xfId="0" applyFont="1" applyAlignment="1" applyProtection="1">
      <alignment vertical="center" wrapText="1"/>
    </xf>
    <xf numFmtId="0" fontId="5" fillId="0" borderId="0" xfId="0" applyFont="1" applyAlignment="1" applyProtection="1">
      <alignment horizontal="center" vertical="center"/>
    </xf>
    <xf numFmtId="0" fontId="30" fillId="0" borderId="1" xfId="0" applyFont="1" applyBorder="1" applyAlignment="1" applyProtection="1">
      <alignment horizontal="center" vertical="center"/>
    </xf>
    <xf numFmtId="0" fontId="35" fillId="0" borderId="19" xfId="0" applyFont="1" applyBorder="1" applyAlignment="1" applyProtection="1">
      <alignment horizontal="center" vertical="center"/>
      <protection locked="0"/>
    </xf>
    <xf numFmtId="0" fontId="0" fillId="0" borderId="0" xfId="0" applyAlignment="1" applyProtection="1">
      <alignment horizontal="center"/>
      <protection locked="0"/>
    </xf>
    <xf numFmtId="0" fontId="49" fillId="0" borderId="2" xfId="0" applyFont="1" applyFill="1" applyBorder="1" applyAlignment="1" applyProtection="1">
      <alignment horizontal="center" vertical="center" wrapText="1"/>
    </xf>
    <xf numFmtId="0" fontId="8" fillId="2" borderId="1" xfId="0" applyFont="1" applyFill="1" applyBorder="1" applyAlignment="1" applyProtection="1">
      <alignment horizontal="left" vertical="center"/>
      <protection locked="0"/>
    </xf>
    <xf numFmtId="0" fontId="8" fillId="2" borderId="1" xfId="0" applyFont="1" applyFill="1" applyBorder="1" applyAlignment="1" applyProtection="1">
      <alignment horizontal="left" vertical="center" wrapText="1"/>
      <protection locked="0"/>
    </xf>
    <xf numFmtId="0" fontId="5" fillId="0" borderId="0" xfId="0" applyFont="1" applyBorder="1" applyAlignment="1" applyProtection="1">
      <alignment horizontal="left" vertical="top"/>
    </xf>
    <xf numFmtId="0" fontId="5" fillId="0" borderId="0" xfId="0" applyFont="1" applyBorder="1" applyAlignment="1" applyProtection="1">
      <alignment horizontal="left" vertical="top" wrapText="1"/>
    </xf>
    <xf numFmtId="0" fontId="5" fillId="2" borderId="1" xfId="0" applyFont="1" applyFill="1" applyBorder="1" applyAlignment="1" applyProtection="1">
      <alignment horizontal="left" vertical="top" wrapText="1"/>
    </xf>
    <xf numFmtId="0" fontId="4" fillId="2" borderId="1" xfId="0" applyFont="1" applyFill="1" applyBorder="1" applyAlignment="1" applyProtection="1">
      <alignment horizontal="left" vertical="center"/>
    </xf>
    <xf numFmtId="0" fontId="10" fillId="2" borderId="1" xfId="0" applyFont="1" applyFill="1" applyBorder="1" applyAlignment="1" applyProtection="1">
      <alignment horizontal="center" vertical="center" wrapText="1"/>
    </xf>
    <xf numFmtId="0" fontId="7" fillId="0" borderId="2" xfId="0" applyFont="1" applyBorder="1" applyAlignment="1" applyProtection="1">
      <alignment horizontal="left" vertical="top" wrapText="1"/>
    </xf>
    <xf numFmtId="0" fontId="7" fillId="0" borderId="3" xfId="0" applyFont="1" applyBorder="1" applyAlignment="1" applyProtection="1">
      <alignment horizontal="left" vertical="top" wrapText="1"/>
    </xf>
    <xf numFmtId="0" fontId="7" fillId="0" borderId="4" xfId="0" applyFont="1" applyBorder="1" applyAlignment="1" applyProtection="1">
      <alignment horizontal="left" vertical="top" wrapText="1"/>
    </xf>
    <xf numFmtId="0" fontId="5" fillId="2" borderId="1" xfId="0" applyFont="1" applyFill="1" applyBorder="1" applyAlignment="1" applyProtection="1">
      <alignment horizontal="center" vertical="center"/>
    </xf>
    <xf numFmtId="0" fontId="5" fillId="0" borderId="1" xfId="0" applyFont="1" applyBorder="1" applyAlignment="1" applyProtection="1">
      <alignment horizontal="left" vertical="center" wrapText="1"/>
      <protection locked="0"/>
    </xf>
    <xf numFmtId="0" fontId="4" fillId="2" borderId="1" xfId="0" applyFont="1" applyFill="1" applyBorder="1" applyAlignment="1" applyProtection="1">
      <alignment horizontal="left"/>
    </xf>
    <xf numFmtId="0" fontId="6" fillId="2" borderId="1" xfId="0" applyFont="1" applyFill="1" applyBorder="1" applyAlignment="1" applyProtection="1">
      <alignment horizontal="left" vertical="center" wrapText="1"/>
    </xf>
    <xf numFmtId="166" fontId="26" fillId="2" borderId="2" xfId="1" applyNumberFormat="1" applyFont="1" applyFill="1" applyBorder="1" applyAlignment="1" applyProtection="1">
      <alignment horizontal="center" vertical="center" wrapText="1"/>
    </xf>
    <xf numFmtId="166" fontId="26" fillId="2" borderId="3" xfId="1" applyNumberFormat="1" applyFont="1" applyFill="1" applyBorder="1" applyAlignment="1" applyProtection="1">
      <alignment horizontal="center" vertical="center" wrapText="1"/>
    </xf>
    <xf numFmtId="166" fontId="26" fillId="2" borderId="4" xfId="1" applyNumberFormat="1" applyFont="1" applyFill="1" applyBorder="1" applyAlignment="1" applyProtection="1">
      <alignment horizontal="center" vertical="center" wrapText="1"/>
    </xf>
    <xf numFmtId="0" fontId="5" fillId="0" borderId="2" xfId="0" applyFont="1" applyBorder="1" applyAlignment="1" applyProtection="1">
      <alignment horizontal="left" vertical="top" wrapText="1"/>
    </xf>
    <xf numFmtId="0" fontId="5" fillId="0" borderId="3" xfId="0" applyFont="1" applyBorder="1" applyAlignment="1" applyProtection="1">
      <alignment horizontal="left" vertical="top" wrapText="1"/>
    </xf>
    <xf numFmtId="0" fontId="5" fillId="0" borderId="4" xfId="0" applyFont="1" applyBorder="1" applyAlignment="1" applyProtection="1">
      <alignment horizontal="left" vertical="top" wrapText="1"/>
    </xf>
    <xf numFmtId="0" fontId="5" fillId="6" borderId="1" xfId="0" applyFont="1" applyFill="1" applyBorder="1" applyAlignment="1" applyProtection="1">
      <alignment horizontal="left" vertical="center" wrapText="1"/>
    </xf>
    <xf numFmtId="0" fontId="5" fillId="3" borderId="1" xfId="0" applyFont="1" applyFill="1" applyBorder="1" applyAlignment="1" applyProtection="1">
      <alignment horizontal="left" vertical="center" wrapText="1"/>
      <protection locked="0"/>
    </xf>
    <xf numFmtId="0" fontId="5" fillId="6" borderId="2" xfId="0" applyFont="1" applyFill="1" applyBorder="1" applyAlignment="1" applyProtection="1">
      <alignment horizontal="left" vertical="center"/>
    </xf>
    <xf numFmtId="0" fontId="5" fillId="6" borderId="3" xfId="0" applyFont="1" applyFill="1" applyBorder="1" applyAlignment="1" applyProtection="1">
      <alignment horizontal="left" vertical="center"/>
    </xf>
    <xf numFmtId="0" fontId="4" fillId="2" borderId="2" xfId="0" applyFont="1" applyFill="1" applyBorder="1" applyAlignment="1" applyProtection="1">
      <alignment horizontal="left" vertical="top"/>
    </xf>
    <xf numFmtId="0" fontId="4" fillId="2" borderId="3" xfId="0" applyFont="1" applyFill="1" applyBorder="1" applyAlignment="1" applyProtection="1">
      <alignment horizontal="left" vertical="top"/>
    </xf>
    <xf numFmtId="0" fontId="4" fillId="2" borderId="4" xfId="0" applyFont="1" applyFill="1" applyBorder="1" applyAlignment="1" applyProtection="1">
      <alignment horizontal="left" vertical="top"/>
    </xf>
    <xf numFmtId="0" fontId="18" fillId="0" borderId="2" xfId="0" applyFont="1" applyBorder="1" applyAlignment="1" applyProtection="1">
      <alignment horizontal="left" vertical="center" wrapText="1"/>
      <protection locked="0"/>
    </xf>
    <xf numFmtId="0" fontId="18" fillId="0" borderId="3" xfId="0"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0" fontId="4" fillId="2" borderId="1" xfId="0" applyFont="1" applyFill="1" applyBorder="1" applyAlignment="1" applyProtection="1">
      <alignment horizontal="left" vertical="top"/>
    </xf>
    <xf numFmtId="0" fontId="5" fillId="6" borderId="2" xfId="0" applyFont="1" applyFill="1" applyBorder="1" applyAlignment="1" applyProtection="1">
      <alignment horizontal="left" vertical="center" wrapText="1"/>
    </xf>
    <xf numFmtId="0" fontId="5" fillId="6" borderId="3" xfId="0" applyFont="1" applyFill="1" applyBorder="1" applyAlignment="1" applyProtection="1">
      <alignment horizontal="left" vertical="center" wrapText="1"/>
    </xf>
    <xf numFmtId="0" fontId="5" fillId="6" borderId="4" xfId="0" applyFont="1" applyFill="1" applyBorder="1" applyAlignment="1" applyProtection="1">
      <alignment horizontal="left" vertical="center" wrapText="1"/>
    </xf>
    <xf numFmtId="0" fontId="6" fillId="7" borderId="6" xfId="0" applyFont="1" applyFill="1" applyBorder="1" applyAlignment="1" applyProtection="1">
      <alignment horizontal="left" vertical="center" wrapText="1"/>
    </xf>
    <xf numFmtId="0" fontId="6" fillId="7" borderId="10" xfId="0" applyFont="1" applyFill="1" applyBorder="1" applyAlignment="1" applyProtection="1">
      <alignment horizontal="left" vertical="center" wrapText="1"/>
    </xf>
    <xf numFmtId="0" fontId="6" fillId="7" borderId="7" xfId="0" applyFont="1" applyFill="1" applyBorder="1" applyAlignment="1" applyProtection="1">
      <alignment horizontal="left" vertical="center" wrapText="1"/>
    </xf>
    <xf numFmtId="0" fontId="29" fillId="7" borderId="1" xfId="0" applyFont="1" applyFill="1" applyBorder="1" applyAlignment="1" applyProtection="1">
      <alignment horizontal="left" vertical="center" wrapText="1"/>
    </xf>
    <xf numFmtId="0" fontId="29" fillId="7" borderId="1" xfId="0" applyFont="1" applyFill="1" applyBorder="1" applyAlignment="1" applyProtection="1">
      <alignment horizontal="left" vertical="top" wrapText="1"/>
    </xf>
    <xf numFmtId="0" fontId="6" fillId="7" borderId="1" xfId="0" applyFont="1" applyFill="1" applyBorder="1" applyAlignment="1" applyProtection="1">
      <alignment horizontal="left" vertical="center" wrapText="1"/>
    </xf>
    <xf numFmtId="44" fontId="4" fillId="2" borderId="2" xfId="4" applyFont="1" applyFill="1" applyBorder="1" applyAlignment="1" applyProtection="1">
      <alignment horizontal="center" wrapText="1"/>
    </xf>
    <xf numFmtId="44" fontId="4" fillId="2" borderId="4" xfId="4" applyFont="1" applyFill="1" applyBorder="1" applyAlignment="1" applyProtection="1">
      <alignment horizontal="center" wrapText="1"/>
    </xf>
    <xf numFmtId="0" fontId="4" fillId="8" borderId="1" xfId="0" applyFont="1" applyFill="1" applyBorder="1" applyAlignment="1" applyProtection="1">
      <alignment horizontal="center" wrapText="1"/>
    </xf>
    <xf numFmtId="0" fontId="32" fillId="2" borderId="1" xfId="0" applyFont="1" applyFill="1" applyBorder="1" applyAlignment="1" applyProtection="1">
      <alignment horizontal="left" vertical="top" wrapText="1"/>
    </xf>
    <xf numFmtId="0" fontId="5" fillId="0" borderId="2"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4" xfId="0" applyFont="1" applyBorder="1" applyAlignment="1" applyProtection="1">
      <alignment horizontal="left" vertical="center" wrapText="1"/>
    </xf>
    <xf numFmtId="0" fontId="13" fillId="2" borderId="2" xfId="0" applyFont="1" applyFill="1" applyBorder="1" applyAlignment="1" applyProtection="1">
      <alignment horizontal="left" vertical="top"/>
    </xf>
    <xf numFmtId="0" fontId="13" fillId="2" borderId="3" xfId="0" applyFont="1" applyFill="1" applyBorder="1" applyAlignment="1" applyProtection="1">
      <alignment horizontal="left" vertical="top"/>
    </xf>
    <xf numFmtId="0" fontId="13" fillId="2" borderId="4" xfId="0" applyFont="1" applyFill="1" applyBorder="1" applyAlignment="1" applyProtection="1">
      <alignment horizontal="left" vertical="top"/>
    </xf>
    <xf numFmtId="0" fontId="5" fillId="0" borderId="1" xfId="0" applyFont="1" applyBorder="1" applyAlignment="1" applyProtection="1">
      <alignment horizontal="left" vertical="top" wrapText="1"/>
    </xf>
    <xf numFmtId="0" fontId="5" fillId="0" borderId="1" xfId="0" applyFont="1" applyBorder="1" applyAlignment="1" applyProtection="1">
      <alignment horizontal="left" vertical="center" wrapText="1"/>
    </xf>
    <xf numFmtId="0" fontId="5" fillId="0" borderId="6" xfId="0" applyFont="1" applyBorder="1" applyAlignment="1" applyProtection="1">
      <alignment horizontal="left" vertical="top" wrapText="1"/>
    </xf>
    <xf numFmtId="0" fontId="5" fillId="0" borderId="2" xfId="0" applyFont="1" applyBorder="1" applyAlignment="1" applyProtection="1">
      <alignment horizontal="left" vertical="center" wrapText="1"/>
      <protection locked="0"/>
    </xf>
    <xf numFmtId="0" fontId="5" fillId="0" borderId="3"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4" fillId="6" borderId="2" xfId="0" applyFont="1" applyFill="1" applyBorder="1" applyAlignment="1" applyProtection="1">
      <alignment horizontal="left" vertical="top"/>
    </xf>
    <xf numFmtId="0" fontId="4" fillId="6" borderId="3" xfId="0" applyFont="1" applyFill="1" applyBorder="1" applyAlignment="1" applyProtection="1">
      <alignment horizontal="left" vertical="top"/>
    </xf>
    <xf numFmtId="0" fontId="4" fillId="6" borderId="4" xfId="0" applyFont="1" applyFill="1" applyBorder="1" applyAlignment="1" applyProtection="1">
      <alignment horizontal="left" vertical="top"/>
    </xf>
    <xf numFmtId="0" fontId="9" fillId="6" borderId="1" xfId="0" applyFont="1" applyFill="1" applyBorder="1" applyAlignment="1" applyProtection="1">
      <alignment horizontal="left" vertical="top" wrapText="1"/>
    </xf>
    <xf numFmtId="0" fontId="5" fillId="0" borderId="1" xfId="0" applyFont="1" applyFill="1" applyBorder="1" applyAlignment="1" applyProtection="1">
      <alignment horizontal="left" vertical="center" wrapText="1"/>
      <protection locked="0"/>
    </xf>
    <xf numFmtId="0" fontId="18" fillId="5" borderId="1"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left" vertical="top" wrapText="1"/>
    </xf>
    <xf numFmtId="0" fontId="4" fillId="2" borderId="3" xfId="0" applyFont="1" applyFill="1" applyBorder="1" applyAlignment="1" applyProtection="1">
      <alignment horizontal="left" vertical="top" wrapText="1"/>
    </xf>
    <xf numFmtId="0" fontId="4" fillId="2" borderId="4" xfId="0" applyFont="1" applyFill="1" applyBorder="1" applyAlignment="1" applyProtection="1">
      <alignment horizontal="left" vertical="top" wrapText="1"/>
    </xf>
    <xf numFmtId="0" fontId="4" fillId="0" borderId="1" xfId="0" applyFont="1" applyBorder="1" applyAlignment="1" applyProtection="1">
      <alignment horizontal="left" vertical="top"/>
    </xf>
    <xf numFmtId="0" fontId="22" fillId="0" borderId="1" xfId="0" applyFont="1" applyBorder="1" applyAlignment="1" applyProtection="1">
      <alignment horizontal="left" vertical="top" wrapText="1"/>
    </xf>
    <xf numFmtId="0" fontId="5" fillId="0" borderId="2" xfId="0" applyFont="1" applyBorder="1" applyAlignment="1" applyProtection="1">
      <alignment horizontal="left" vertical="top" wrapText="1"/>
      <protection locked="0"/>
    </xf>
    <xf numFmtId="0" fontId="5" fillId="0" borderId="3" xfId="0" applyFont="1" applyBorder="1" applyAlignment="1" applyProtection="1">
      <alignment horizontal="left" vertical="top" wrapText="1"/>
      <protection locked="0"/>
    </xf>
    <xf numFmtId="0" fontId="5" fillId="0" borderId="4" xfId="0" applyFont="1" applyBorder="1" applyAlignment="1" applyProtection="1">
      <alignment horizontal="left" vertical="top" wrapText="1"/>
      <protection locked="0"/>
    </xf>
    <xf numFmtId="0" fontId="4" fillId="2" borderId="2" xfId="0" applyFont="1" applyFill="1" applyBorder="1" applyAlignment="1" applyProtection="1">
      <alignment horizontal="center" vertical="top"/>
    </xf>
    <xf numFmtId="0" fontId="4" fillId="2" borderId="3" xfId="0" applyFont="1" applyFill="1" applyBorder="1" applyAlignment="1" applyProtection="1">
      <alignment horizontal="center" vertical="top"/>
    </xf>
    <xf numFmtId="0" fontId="4" fillId="2" borderId="4" xfId="0" applyFont="1" applyFill="1" applyBorder="1" applyAlignment="1" applyProtection="1">
      <alignment horizontal="center" vertical="top"/>
    </xf>
    <xf numFmtId="0" fontId="4" fillId="2" borderId="2" xfId="0" applyFont="1" applyFill="1" applyBorder="1" applyAlignment="1" applyProtection="1">
      <alignment horizontal="center" vertical="top" wrapText="1"/>
    </xf>
    <xf numFmtId="0" fontId="4" fillId="2" borderId="3" xfId="0" applyFont="1" applyFill="1" applyBorder="1" applyAlignment="1" applyProtection="1">
      <alignment horizontal="center" vertical="top" wrapText="1"/>
    </xf>
    <xf numFmtId="0" fontId="4" fillId="2" borderId="4" xfId="0" applyFont="1" applyFill="1" applyBorder="1" applyAlignment="1" applyProtection="1">
      <alignment horizontal="center" vertical="top" wrapText="1"/>
    </xf>
    <xf numFmtId="0" fontId="4" fillId="6" borderId="1" xfId="0" applyFont="1" applyFill="1" applyBorder="1" applyAlignment="1" applyProtection="1">
      <alignment horizontal="left" vertical="top" wrapText="1"/>
    </xf>
    <xf numFmtId="168" fontId="17" fillId="0" borderId="1" xfId="0" applyNumberFormat="1" applyFont="1" applyFill="1" applyBorder="1" applyAlignment="1" applyProtection="1">
      <alignment horizontal="center" vertical="center" wrapText="1"/>
      <protection locked="0"/>
    </xf>
    <xf numFmtId="0" fontId="4" fillId="6" borderId="1" xfId="0" applyFont="1" applyFill="1" applyBorder="1" applyAlignment="1" applyProtection="1">
      <alignment horizontal="left" vertical="center" wrapText="1"/>
    </xf>
    <xf numFmtId="0" fontId="4" fillId="6" borderId="2" xfId="0" applyFont="1" applyFill="1" applyBorder="1" applyAlignment="1" applyProtection="1">
      <alignment horizontal="left" vertical="center" wrapText="1"/>
    </xf>
    <xf numFmtId="0" fontId="4" fillId="6" borderId="3" xfId="0" applyFont="1" applyFill="1" applyBorder="1" applyAlignment="1" applyProtection="1">
      <alignment horizontal="left" vertical="center" wrapText="1"/>
    </xf>
    <xf numFmtId="0" fontId="4" fillId="6" borderId="4" xfId="0" applyFont="1" applyFill="1" applyBorder="1" applyAlignment="1" applyProtection="1">
      <alignment horizontal="left" vertical="center" wrapText="1"/>
    </xf>
    <xf numFmtId="0" fontId="5" fillId="6" borderId="1" xfId="0" applyFont="1" applyFill="1" applyBorder="1" applyAlignment="1" applyProtection="1">
      <alignment vertical="center" wrapText="1"/>
    </xf>
    <xf numFmtId="44" fontId="16" fillId="2" borderId="1" xfId="4" applyFont="1" applyFill="1" applyBorder="1" applyAlignment="1" applyProtection="1">
      <alignment horizontal="center" wrapText="1"/>
    </xf>
    <xf numFmtId="0" fontId="5" fillId="0" borderId="1" xfId="0" applyFont="1" applyBorder="1" applyAlignment="1" applyProtection="1">
      <alignment horizontal="left" vertical="top" wrapText="1"/>
      <protection locked="0"/>
    </xf>
    <xf numFmtId="0" fontId="4" fillId="2" borderId="1" xfId="0" applyFont="1" applyFill="1" applyBorder="1" applyAlignment="1" applyProtection="1">
      <alignment horizontal="left" vertical="center" wrapText="1"/>
    </xf>
    <xf numFmtId="167" fontId="13" fillId="0" borderId="2" xfId="4" applyNumberFormat="1" applyFont="1" applyBorder="1" applyAlignment="1" applyProtection="1">
      <alignment horizontal="center" vertical="center" wrapText="1"/>
      <protection locked="0"/>
    </xf>
    <xf numFmtId="167" fontId="13" fillId="0" borderId="3" xfId="4" applyNumberFormat="1" applyFont="1" applyBorder="1" applyAlignment="1" applyProtection="1">
      <alignment horizontal="center" vertical="center" wrapText="1"/>
      <protection locked="0"/>
    </xf>
    <xf numFmtId="167" fontId="13" fillId="0" borderId="4" xfId="4" applyNumberFormat="1" applyFont="1" applyBorder="1" applyAlignment="1" applyProtection="1">
      <alignment horizontal="center" vertical="center" wrapText="1"/>
      <protection locked="0"/>
    </xf>
    <xf numFmtId="9" fontId="13" fillId="0" borderId="1" xfId="5" applyFont="1" applyBorder="1" applyAlignment="1" applyProtection="1">
      <alignment horizontal="center" vertical="center" wrapText="1"/>
      <protection locked="0"/>
    </xf>
    <xf numFmtId="0" fontId="5" fillId="2" borderId="1" xfId="0" applyFont="1" applyFill="1" applyBorder="1" applyAlignment="1" applyProtection="1">
      <alignment horizontal="left" vertical="top"/>
    </xf>
    <xf numFmtId="0" fontId="16" fillId="3" borderId="0" xfId="0" applyFont="1" applyFill="1" applyAlignment="1" applyProtection="1">
      <alignment horizontal="left" vertical="top" wrapText="1"/>
    </xf>
    <xf numFmtId="0" fontId="13" fillId="0" borderId="0" xfId="0" applyFont="1" applyAlignment="1" applyProtection="1">
      <alignment horizontal="center"/>
    </xf>
    <xf numFmtId="0" fontId="12" fillId="2" borderId="1" xfId="0" applyFont="1" applyFill="1" applyBorder="1" applyAlignment="1" applyProtection="1">
      <alignment horizontal="right" vertical="center" wrapText="1"/>
    </xf>
    <xf numFmtId="0" fontId="12" fillId="2" borderId="5"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9" xfId="0" applyFont="1" applyFill="1" applyBorder="1" applyAlignment="1" applyProtection="1">
      <alignment horizontal="center" vertical="center" wrapText="1"/>
    </xf>
    <xf numFmtId="0" fontId="20" fillId="2" borderId="2"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4" xfId="0" applyFont="1" applyFill="1" applyBorder="1" applyAlignment="1" applyProtection="1">
      <alignment horizontal="left" vertical="center" wrapText="1"/>
    </xf>
    <xf numFmtId="44" fontId="13" fillId="0" borderId="1" xfId="4" applyFont="1" applyBorder="1" applyAlignment="1" applyProtection="1">
      <alignment horizontal="left" vertical="top" wrapText="1"/>
      <protection locked="0"/>
    </xf>
    <xf numFmtId="0" fontId="13" fillId="2" borderId="1" xfId="0" applyFont="1" applyFill="1" applyBorder="1" applyAlignment="1" applyProtection="1">
      <alignment horizontal="left" vertical="top" wrapText="1"/>
    </xf>
    <xf numFmtId="0" fontId="27" fillId="0" borderId="2" xfId="0" applyFont="1" applyBorder="1" applyAlignment="1" applyProtection="1">
      <alignment horizontal="left" vertical="top" wrapText="1"/>
    </xf>
    <xf numFmtId="0" fontId="27" fillId="0" borderId="3" xfId="0" applyFont="1" applyBorder="1" applyAlignment="1" applyProtection="1">
      <alignment horizontal="left" vertical="top" wrapText="1"/>
    </xf>
    <xf numFmtId="0" fontId="27" fillId="0" borderId="4" xfId="0" applyFont="1" applyBorder="1" applyAlignment="1" applyProtection="1">
      <alignment horizontal="left" vertical="top" wrapText="1"/>
    </xf>
    <xf numFmtId="0" fontId="26" fillId="2" borderId="2" xfId="0" applyFont="1" applyFill="1" applyBorder="1" applyAlignment="1" applyProtection="1">
      <alignment horizontal="left" vertical="center" wrapText="1"/>
    </xf>
    <xf numFmtId="0" fontId="27" fillId="0" borderId="2" xfId="0" applyFont="1" applyBorder="1" applyAlignment="1" applyProtection="1">
      <alignment horizontal="left" vertical="center" wrapText="1"/>
    </xf>
    <xf numFmtId="0" fontId="27" fillId="0" borderId="3" xfId="0" applyFont="1" applyBorder="1" applyAlignment="1" applyProtection="1">
      <alignment horizontal="left" vertical="center" wrapText="1"/>
    </xf>
    <xf numFmtId="0" fontId="27" fillId="0" borderId="4" xfId="0" applyFont="1" applyBorder="1" applyAlignment="1" applyProtection="1">
      <alignment horizontal="left" vertical="center" wrapText="1"/>
    </xf>
    <xf numFmtId="167" fontId="13" fillId="2" borderId="1" xfId="4" applyNumberFormat="1" applyFont="1" applyFill="1" applyBorder="1" applyAlignment="1" applyProtection="1">
      <alignment horizontal="center" vertical="center" wrapText="1"/>
    </xf>
    <xf numFmtId="0" fontId="5" fillId="0" borderId="5" xfId="0" applyFont="1" applyBorder="1" applyAlignment="1" applyProtection="1">
      <alignment horizontal="left" vertical="top" wrapText="1"/>
    </xf>
    <xf numFmtId="0" fontId="5" fillId="0" borderId="11" xfId="0" applyFont="1" applyBorder="1" applyAlignment="1" applyProtection="1">
      <alignment horizontal="left" vertical="top" wrapText="1"/>
    </xf>
    <xf numFmtId="0" fontId="5" fillId="0" borderId="9" xfId="0" applyFont="1" applyBorder="1" applyAlignment="1" applyProtection="1">
      <alignment horizontal="left" vertical="top" wrapText="1"/>
    </xf>
    <xf numFmtId="0" fontId="5" fillId="0" borderId="16" xfId="0" applyFont="1" applyBorder="1" applyAlignment="1" applyProtection="1">
      <alignment horizontal="left" vertical="top" wrapText="1"/>
    </xf>
    <xf numFmtId="0" fontId="5" fillId="0" borderId="15" xfId="0" applyFont="1" applyBorder="1" applyAlignment="1" applyProtection="1">
      <alignment horizontal="left" vertical="top" wrapText="1"/>
    </xf>
    <xf numFmtId="0" fontId="5" fillId="0" borderId="12" xfId="0" applyFont="1" applyBorder="1" applyAlignment="1" applyProtection="1">
      <alignment horizontal="left" vertical="top" wrapText="1"/>
    </xf>
    <xf numFmtId="0" fontId="5" fillId="0" borderId="13" xfId="0" applyFont="1" applyBorder="1" applyAlignment="1" applyProtection="1">
      <alignment horizontal="left" vertical="top" wrapText="1"/>
    </xf>
    <xf numFmtId="0" fontId="5" fillId="0" borderId="14" xfId="0" applyFont="1" applyBorder="1" applyAlignment="1" applyProtection="1">
      <alignment horizontal="left" vertical="top" wrapText="1"/>
    </xf>
    <xf numFmtId="0" fontId="5" fillId="0" borderId="6" xfId="0" applyFont="1" applyBorder="1" applyAlignment="1" applyProtection="1">
      <alignment horizontal="center" vertical="center"/>
    </xf>
    <xf numFmtId="0" fontId="5" fillId="0" borderId="10"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6"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32" fillId="8" borderId="1" xfId="0" applyFont="1" applyFill="1" applyBorder="1" applyAlignment="1" applyProtection="1">
      <alignment horizontal="center" wrapText="1"/>
    </xf>
    <xf numFmtId="0" fontId="5" fillId="2" borderId="9" xfId="0" applyFont="1" applyFill="1" applyBorder="1" applyAlignment="1" applyProtection="1">
      <alignment horizontal="center" vertical="center"/>
    </xf>
    <xf numFmtId="0" fontId="5" fillId="2" borderId="15" xfId="0" applyFont="1" applyFill="1" applyBorder="1" applyAlignment="1" applyProtection="1">
      <alignment horizontal="center" vertical="center"/>
    </xf>
    <xf numFmtId="0" fontId="5" fillId="8" borderId="2" xfId="0" applyFont="1" applyFill="1" applyBorder="1" applyAlignment="1" applyProtection="1">
      <alignment horizontal="center" wrapText="1"/>
    </xf>
    <xf numFmtId="0" fontId="5" fillId="8" borderId="4" xfId="0" applyFont="1" applyFill="1" applyBorder="1" applyAlignment="1" applyProtection="1">
      <alignment horizontal="center" wrapText="1"/>
    </xf>
    <xf numFmtId="10" fontId="5" fillId="3" borderId="2" xfId="5" applyNumberFormat="1" applyFont="1" applyFill="1" applyBorder="1" applyAlignment="1" applyProtection="1">
      <alignment horizontal="right" wrapText="1"/>
      <protection locked="0"/>
    </xf>
    <xf numFmtId="10" fontId="5" fillId="3" borderId="4" xfId="5" applyNumberFormat="1" applyFont="1" applyFill="1" applyBorder="1" applyAlignment="1" applyProtection="1">
      <alignment horizontal="right" wrapText="1"/>
      <protection locked="0"/>
    </xf>
    <xf numFmtId="169" fontId="4" fillId="2" borderId="2" xfId="6" applyNumberFormat="1" applyFont="1" applyFill="1" applyBorder="1" applyAlignment="1" applyProtection="1">
      <alignment horizontal="center" vertical="center" wrapText="1"/>
    </xf>
    <xf numFmtId="169" fontId="4" fillId="2" borderId="4" xfId="6" applyNumberFormat="1" applyFont="1" applyFill="1" applyBorder="1" applyAlignment="1" applyProtection="1">
      <alignment horizontal="center" vertical="center" wrapText="1"/>
    </xf>
    <xf numFmtId="44" fontId="4" fillId="0" borderId="1" xfId="4" applyFont="1" applyBorder="1" applyAlignment="1" applyProtection="1">
      <alignment horizontal="center" wrapText="1"/>
      <protection locked="0"/>
    </xf>
    <xf numFmtId="0" fontId="5" fillId="2" borderId="6"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24" fillId="2" borderId="1" xfId="0" applyFont="1" applyFill="1" applyBorder="1" applyAlignment="1" applyProtection="1">
      <alignment horizontal="center" vertical="center" wrapText="1"/>
    </xf>
    <xf numFmtId="0" fontId="33" fillId="0" borderId="0" xfId="0" applyFont="1" applyAlignment="1" applyProtection="1">
      <alignment horizontal="center"/>
    </xf>
    <xf numFmtId="0" fontId="34" fillId="0" borderId="0" xfId="0" applyFont="1" applyAlignment="1" applyProtection="1">
      <alignment horizontal="center"/>
    </xf>
    <xf numFmtId="0" fontId="35" fillId="9" borderId="22" xfId="0" applyFont="1" applyFill="1" applyBorder="1" applyAlignment="1" applyProtection="1">
      <alignment horizontal="center" vertical="center" wrapText="1"/>
    </xf>
    <xf numFmtId="0" fontId="35" fillId="9" borderId="23" xfId="0" applyFont="1" applyFill="1" applyBorder="1" applyAlignment="1" applyProtection="1">
      <alignment horizontal="center" vertical="center"/>
    </xf>
    <xf numFmtId="0" fontId="35" fillId="9" borderId="24" xfId="0" applyFont="1" applyFill="1" applyBorder="1" applyAlignment="1" applyProtection="1">
      <alignment horizontal="center" vertical="center"/>
    </xf>
    <xf numFmtId="0" fontId="13" fillId="2" borderId="17" xfId="0" applyFont="1" applyFill="1" applyBorder="1" applyAlignment="1" applyProtection="1">
      <alignment horizontal="left" vertical="center" wrapText="1"/>
    </xf>
    <xf numFmtId="0" fontId="30" fillId="2" borderId="6" xfId="0" applyFont="1" applyFill="1" applyBorder="1" applyAlignment="1" applyProtection="1">
      <alignment horizontal="center" vertical="center" wrapText="1"/>
    </xf>
    <xf numFmtId="0" fontId="30" fillId="2" borderId="10" xfId="0" applyFont="1" applyFill="1" applyBorder="1" applyAlignment="1" applyProtection="1">
      <alignment horizontal="center" vertical="center" wrapText="1"/>
    </xf>
    <xf numFmtId="0" fontId="30" fillId="2" borderId="7" xfId="0" applyFont="1" applyFill="1" applyBorder="1" applyAlignment="1" applyProtection="1">
      <alignment horizontal="center" vertical="center" wrapText="1"/>
    </xf>
    <xf numFmtId="0" fontId="0" fillId="2" borderId="6" xfId="0" applyFill="1" applyBorder="1" applyAlignment="1" applyProtection="1">
      <alignment horizontal="center" vertical="center"/>
    </xf>
    <xf numFmtId="0" fontId="0" fillId="2" borderId="10" xfId="0" applyFill="1" applyBorder="1" applyAlignment="1" applyProtection="1">
      <alignment horizontal="center" vertical="center"/>
    </xf>
    <xf numFmtId="0" fontId="9" fillId="2" borderId="3" xfId="0" applyFont="1" applyFill="1" applyBorder="1" applyAlignment="1" applyProtection="1">
      <alignment horizontal="center" vertical="center" wrapText="1"/>
    </xf>
    <xf numFmtId="0" fontId="0" fillId="2" borderId="5" xfId="0" applyFill="1" applyBorder="1" applyAlignment="1" applyProtection="1">
      <alignment horizontal="center" vertical="center"/>
    </xf>
    <xf numFmtId="0" fontId="0" fillId="2" borderId="9" xfId="0" applyFill="1" applyBorder="1" applyAlignment="1" applyProtection="1">
      <alignment horizontal="center" vertical="center"/>
    </xf>
    <xf numFmtId="0" fontId="0" fillId="2" borderId="16" xfId="0" applyFill="1" applyBorder="1" applyAlignment="1" applyProtection="1">
      <alignment horizontal="center" vertical="center"/>
    </xf>
    <xf numFmtId="0" fontId="0" fillId="2" borderId="15" xfId="0" applyFill="1" applyBorder="1" applyAlignment="1" applyProtection="1">
      <alignment horizontal="center" vertical="center"/>
    </xf>
    <xf numFmtId="0" fontId="47" fillId="2" borderId="17" xfId="0" applyFont="1" applyFill="1" applyBorder="1" applyAlignment="1" applyProtection="1">
      <alignment horizontal="left" vertical="center" wrapText="1"/>
    </xf>
    <xf numFmtId="0" fontId="16" fillId="0" borderId="0" xfId="0" applyFont="1" applyFill="1" applyBorder="1" applyAlignment="1" applyProtection="1">
      <alignment horizontal="left" vertical="center" wrapText="1"/>
    </xf>
    <xf numFmtId="0" fontId="49" fillId="0" borderId="1" xfId="0" applyFont="1" applyFill="1" applyBorder="1" applyAlignment="1" applyProtection="1">
      <alignment horizontal="center" vertical="center" wrapText="1"/>
      <protection locked="0"/>
    </xf>
    <xf numFmtId="0" fontId="49" fillId="0" borderId="2" xfId="0" applyFont="1" applyFill="1" applyBorder="1" applyAlignment="1" applyProtection="1">
      <alignment horizontal="center" vertical="center" wrapText="1"/>
      <protection locked="0"/>
    </xf>
    <xf numFmtId="0" fontId="49" fillId="0" borderId="4" xfId="0" applyFont="1" applyFill="1" applyBorder="1" applyAlignment="1" applyProtection="1">
      <alignment horizontal="center" vertical="center" wrapText="1"/>
      <protection locked="0"/>
    </xf>
    <xf numFmtId="0" fontId="49" fillId="2" borderId="2" xfId="0" applyFont="1" applyFill="1" applyBorder="1" applyAlignment="1" applyProtection="1">
      <alignment horizontal="left" vertical="center" wrapText="1"/>
    </xf>
    <xf numFmtId="0" fontId="49" fillId="2" borderId="3" xfId="0" applyFont="1" applyFill="1" applyBorder="1" applyAlignment="1" applyProtection="1">
      <alignment horizontal="left" vertical="center" wrapText="1"/>
    </xf>
    <xf numFmtId="0" fontId="49" fillId="2" borderId="4" xfId="0" applyFont="1" applyFill="1" applyBorder="1" applyAlignment="1" applyProtection="1">
      <alignment horizontal="left" vertical="center" wrapText="1"/>
    </xf>
    <xf numFmtId="0" fontId="49" fillId="2" borderId="2" xfId="0" applyFont="1" applyFill="1" applyBorder="1" applyAlignment="1" applyProtection="1">
      <alignment horizontal="center" vertical="center" wrapText="1"/>
    </xf>
    <xf numFmtId="0" fontId="49" fillId="2" borderId="4" xfId="0" applyFont="1" applyFill="1" applyBorder="1" applyAlignment="1" applyProtection="1">
      <alignment horizontal="center" vertical="center" wrapText="1"/>
    </xf>
    <xf numFmtId="0" fontId="13" fillId="0" borderId="0" xfId="0" applyFont="1" applyFill="1" applyBorder="1" applyAlignment="1" applyProtection="1">
      <alignment horizontal="left" vertical="center" wrapText="1"/>
    </xf>
    <xf numFmtId="0" fontId="16" fillId="0" borderId="2" xfId="0" applyFont="1" applyFill="1" applyBorder="1" applyAlignment="1" applyProtection="1">
      <alignment horizontal="left" vertical="center" wrapText="1"/>
    </xf>
    <xf numFmtId="0" fontId="16" fillId="0" borderId="3" xfId="0" applyFont="1" applyFill="1" applyBorder="1" applyAlignment="1" applyProtection="1">
      <alignment horizontal="left" vertical="center" wrapText="1"/>
    </xf>
    <xf numFmtId="0" fontId="16" fillId="0" borderId="4" xfId="0" applyFont="1" applyFill="1" applyBorder="1" applyAlignment="1" applyProtection="1">
      <alignment horizontal="left" vertical="center" wrapText="1"/>
    </xf>
    <xf numFmtId="0" fontId="13" fillId="2" borderId="2" xfId="0" applyFont="1" applyFill="1" applyBorder="1" applyAlignment="1" applyProtection="1">
      <alignment horizontal="center" vertical="center" wrapText="1"/>
    </xf>
    <xf numFmtId="0" fontId="13" fillId="2" borderId="3" xfId="0" applyFont="1" applyFill="1" applyBorder="1" applyAlignment="1" applyProtection="1">
      <alignment horizontal="center" vertical="center" wrapText="1"/>
    </xf>
    <xf numFmtId="0" fontId="13" fillId="2" borderId="4" xfId="0" applyFont="1" applyFill="1" applyBorder="1" applyAlignment="1" applyProtection="1">
      <alignment horizontal="center" vertical="center" wrapText="1"/>
    </xf>
    <xf numFmtId="0" fontId="13" fillId="6" borderId="2" xfId="0" applyFont="1" applyFill="1" applyBorder="1" applyAlignment="1" applyProtection="1">
      <alignment horizontal="center" vertical="center" wrapText="1"/>
    </xf>
    <xf numFmtId="0" fontId="13" fillId="6" borderId="3" xfId="0" applyFont="1" applyFill="1" applyBorder="1" applyAlignment="1" applyProtection="1">
      <alignment horizontal="center" vertical="center" wrapText="1"/>
    </xf>
    <xf numFmtId="0" fontId="13" fillId="6" borderId="4" xfId="0" applyFont="1" applyFill="1" applyBorder="1" applyAlignment="1" applyProtection="1">
      <alignment horizontal="center" vertical="center" wrapText="1"/>
    </xf>
  </cellXfs>
  <cellStyles count="9">
    <cellStyle name="Comma" xfId="6" builtinId="3"/>
    <cellStyle name="Currency" xfId="4" builtinId="4"/>
    <cellStyle name="Currency 2" xfId="1"/>
    <cellStyle name="Normal" xfId="0" builtinId="0"/>
    <cellStyle name="Normal 2" xfId="2"/>
    <cellStyle name="Normal_Sheet1" xfId="7"/>
    <cellStyle name="Normal_Sheet1 2 2" xfId="8"/>
    <cellStyle name="Percent" xfId="5" builtinId="5"/>
    <cellStyle name="Percent 2" xfId="3"/>
  </cellStyles>
  <dxfs count="1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819150</xdr:colOff>
      <xdr:row>2</xdr:row>
      <xdr:rowOff>19050</xdr:rowOff>
    </xdr:from>
    <xdr:to>
      <xdr:col>3</xdr:col>
      <xdr:colOff>546780</xdr:colOff>
      <xdr:row>7</xdr:row>
      <xdr:rowOff>116122</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971550"/>
          <a:ext cx="2719346" cy="1049572"/>
        </a:xfrm>
        <a:prstGeom prst="rect">
          <a:avLst/>
        </a:prstGeom>
        <a:noFill/>
        <a:ln>
          <a:noFill/>
        </a:ln>
        <a:extLst/>
      </xdr:spPr>
    </xdr:pic>
    <xdr:clientData/>
  </xdr:twoCellAnchor>
  <xdr:twoCellAnchor editAs="oneCell">
    <xdr:from>
      <xdr:col>3</xdr:col>
      <xdr:colOff>1304925</xdr:colOff>
      <xdr:row>2</xdr:row>
      <xdr:rowOff>28575</xdr:rowOff>
    </xdr:from>
    <xdr:to>
      <xdr:col>4</xdr:col>
      <xdr:colOff>527376</xdr:colOff>
      <xdr:row>7</xdr:row>
      <xdr:rowOff>125647</xdr:rowOff>
    </xdr:to>
    <xdr:pic>
      <xdr:nvPicPr>
        <xdr:cNvPr id="3" name="Picture 2"/>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924425" y="981075"/>
          <a:ext cx="1232452" cy="1049572"/>
        </a:xfrm>
        <a:prstGeom prst="rect">
          <a:avLst/>
        </a:prstGeom>
        <a:noFill/>
        <a:ln>
          <a:noFill/>
        </a:ln>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Z305"/>
  <sheetViews>
    <sheetView view="pageBreakPreview" zoomScale="85" zoomScaleNormal="85" zoomScaleSheetLayoutView="85" workbookViewId="0">
      <selection activeCell="D23" sqref="D23:F23"/>
    </sheetView>
  </sheetViews>
  <sheetFormatPr defaultRowHeight="15"/>
  <cols>
    <col min="1" max="1" width="12.85546875" style="25" customWidth="1"/>
    <col min="2" max="2" width="23.28515625" style="25" customWidth="1"/>
    <col min="3" max="3" width="21.7109375" style="25" customWidth="1"/>
    <col min="4" max="4" width="30.140625" style="26" customWidth="1"/>
    <col min="5" max="5" width="15.85546875" style="26" customWidth="1"/>
    <col min="6" max="6" width="73.5703125" style="26" customWidth="1"/>
    <col min="7" max="7" width="80.5703125" style="53" customWidth="1"/>
    <col min="8" max="11" width="9.140625" style="32" hidden="1" customWidth="1"/>
    <col min="12" max="12" width="16.28515625" style="32" hidden="1" customWidth="1"/>
    <col min="13" max="13" width="7.85546875" style="32" hidden="1" customWidth="1"/>
    <col min="14" max="14" width="12.5703125" style="32" hidden="1" customWidth="1"/>
    <col min="15" max="17" width="9.140625" style="32" customWidth="1"/>
    <col min="18" max="26" width="9.140625" style="32"/>
    <col min="27" max="16384" width="9.140625" style="25"/>
  </cols>
  <sheetData>
    <row r="1" spans="1:26" s="24" customFormat="1" ht="37.5" customHeight="1">
      <c r="A1" s="30"/>
      <c r="B1" s="30"/>
      <c r="C1" s="30"/>
      <c r="D1" s="54"/>
      <c r="E1" s="276" t="s">
        <v>349</v>
      </c>
      <c r="F1" s="276"/>
      <c r="G1" s="29"/>
      <c r="H1" s="30"/>
      <c r="I1" s="30"/>
      <c r="J1" s="30"/>
      <c r="K1" s="30"/>
      <c r="L1" s="30"/>
      <c r="M1" s="30"/>
      <c r="N1" s="30"/>
      <c r="O1" s="30"/>
      <c r="P1" s="30"/>
      <c r="Q1" s="30"/>
      <c r="R1" s="30"/>
      <c r="S1" s="30"/>
      <c r="T1" s="30"/>
      <c r="U1" s="30"/>
      <c r="V1" s="30"/>
      <c r="W1" s="30"/>
      <c r="X1" s="30"/>
      <c r="Y1" s="30"/>
      <c r="Z1" s="30"/>
    </row>
    <row r="2" spans="1:26" s="24" customFormat="1" ht="15.75">
      <c r="A2" s="277" t="s">
        <v>133</v>
      </c>
      <c r="B2" s="277"/>
      <c r="C2" s="277"/>
      <c r="D2" s="277"/>
      <c r="E2" s="277"/>
      <c r="F2" s="277"/>
      <c r="G2" s="29"/>
      <c r="H2" s="30"/>
      <c r="I2" s="30"/>
      <c r="J2" s="30"/>
      <c r="K2" s="30"/>
      <c r="L2" s="30"/>
      <c r="M2" s="30"/>
      <c r="N2" s="30"/>
      <c r="O2" s="30"/>
      <c r="P2" s="30"/>
      <c r="Q2" s="30"/>
      <c r="R2" s="30"/>
      <c r="S2" s="30"/>
      <c r="T2" s="30"/>
      <c r="U2" s="30"/>
      <c r="V2" s="30"/>
      <c r="W2" s="30"/>
      <c r="X2" s="30"/>
      <c r="Y2" s="30"/>
      <c r="Z2" s="30"/>
    </row>
    <row r="3" spans="1:26">
      <c r="A3" s="32"/>
      <c r="B3" s="32"/>
      <c r="C3" s="32"/>
      <c r="D3" s="55"/>
      <c r="E3" s="55"/>
      <c r="F3" s="55"/>
    </row>
    <row r="4" spans="1:26">
      <c r="A4" s="32"/>
      <c r="B4" s="32"/>
      <c r="C4" s="32"/>
      <c r="D4" s="55"/>
      <c r="E4" s="55"/>
      <c r="F4" s="55"/>
    </row>
    <row r="5" spans="1:26">
      <c r="A5" s="32"/>
      <c r="B5" s="32"/>
      <c r="C5" s="32"/>
      <c r="D5" s="55"/>
      <c r="E5" s="55"/>
      <c r="F5" s="55"/>
    </row>
    <row r="6" spans="1:26">
      <c r="A6" s="32"/>
      <c r="B6" s="32"/>
      <c r="C6" s="32"/>
      <c r="D6" s="55"/>
      <c r="E6" s="55"/>
      <c r="F6" s="55"/>
    </row>
    <row r="7" spans="1:26">
      <c r="A7" s="32"/>
      <c r="B7" s="32"/>
      <c r="C7" s="32"/>
      <c r="D7" s="55"/>
      <c r="E7" s="55"/>
      <c r="F7" s="55"/>
    </row>
    <row r="8" spans="1:26">
      <c r="A8" s="32"/>
      <c r="B8" s="32"/>
      <c r="C8" s="32"/>
      <c r="D8" s="55"/>
      <c r="E8" s="55"/>
      <c r="F8" s="55"/>
    </row>
    <row r="9" spans="1:26" ht="15" customHeight="1">
      <c r="A9" s="255" t="s">
        <v>0</v>
      </c>
      <c r="B9" s="256"/>
      <c r="C9" s="256"/>
      <c r="D9" s="256"/>
      <c r="E9" s="256"/>
      <c r="F9" s="257"/>
      <c r="G9" s="163" t="s">
        <v>210</v>
      </c>
      <c r="H9" s="31"/>
      <c r="I9" s="31"/>
      <c r="J9" s="31"/>
      <c r="K9" s="31"/>
    </row>
    <row r="10" spans="1:26" ht="32.25" customHeight="1">
      <c r="A10" s="258" t="s">
        <v>1</v>
      </c>
      <c r="B10" s="259"/>
      <c r="C10" s="259"/>
      <c r="D10" s="259"/>
      <c r="E10" s="259"/>
      <c r="F10" s="260"/>
      <c r="G10" s="33"/>
      <c r="H10" s="31"/>
      <c r="I10" s="31"/>
      <c r="J10" s="31"/>
      <c r="K10" s="31"/>
    </row>
    <row r="11" spans="1:26" ht="25.5" customHeight="1">
      <c r="A11" s="241" t="s">
        <v>2</v>
      </c>
      <c r="B11" s="242"/>
      <c r="C11" s="243"/>
      <c r="D11" s="238"/>
      <c r="E11" s="239"/>
      <c r="F11" s="240"/>
      <c r="G11" s="34" t="s">
        <v>183</v>
      </c>
      <c r="H11" s="35"/>
      <c r="I11" s="35"/>
      <c r="J11" s="31"/>
      <c r="K11" s="31"/>
    </row>
    <row r="12" spans="1:26" ht="35.25" customHeight="1">
      <c r="A12" s="261" t="s">
        <v>3</v>
      </c>
      <c r="B12" s="261"/>
      <c r="C12" s="261"/>
      <c r="D12" s="196"/>
      <c r="E12" s="196"/>
      <c r="F12" s="196"/>
      <c r="G12" s="34" t="s">
        <v>182</v>
      </c>
      <c r="H12" s="31"/>
      <c r="I12" s="31"/>
      <c r="J12" s="31"/>
      <c r="K12" s="31"/>
    </row>
    <row r="13" spans="1:26" ht="15.75" customHeight="1">
      <c r="A13" s="215" t="s">
        <v>4</v>
      </c>
      <c r="B13" s="215"/>
      <c r="C13" s="215"/>
      <c r="D13" s="215"/>
      <c r="E13" s="215"/>
      <c r="F13" s="215"/>
      <c r="G13" s="36"/>
      <c r="H13" s="31"/>
      <c r="I13" s="31"/>
      <c r="J13" s="31"/>
      <c r="K13" s="31"/>
    </row>
    <row r="14" spans="1:26" ht="15.75" customHeight="1">
      <c r="A14" s="215" t="s">
        <v>5</v>
      </c>
      <c r="B14" s="215"/>
      <c r="C14" s="215"/>
      <c r="D14" s="215"/>
      <c r="E14" s="215"/>
      <c r="F14" s="215"/>
      <c r="G14" s="37"/>
    </row>
    <row r="15" spans="1:26" ht="30.75" customHeight="1">
      <c r="A15" s="216" t="s">
        <v>6</v>
      </c>
      <c r="B15" s="217"/>
      <c r="C15" s="218"/>
      <c r="D15" s="262"/>
      <c r="E15" s="262"/>
      <c r="F15" s="262"/>
      <c r="G15" s="34" t="s">
        <v>189</v>
      </c>
    </row>
    <row r="16" spans="1:26" ht="15.75" customHeight="1">
      <c r="A16" s="215" t="s">
        <v>7</v>
      </c>
      <c r="B16" s="215"/>
      <c r="C16" s="215"/>
      <c r="D16" s="215"/>
      <c r="E16" s="215"/>
      <c r="F16" s="215"/>
      <c r="G16" s="37"/>
    </row>
    <row r="17" spans="1:8">
      <c r="A17" s="216" t="s">
        <v>8</v>
      </c>
      <c r="B17" s="217"/>
      <c r="C17" s="218"/>
      <c r="D17" s="196"/>
      <c r="E17" s="196"/>
      <c r="F17" s="196"/>
      <c r="G17" s="34" t="s">
        <v>184</v>
      </c>
    </row>
    <row r="18" spans="1:8" ht="26.25">
      <c r="A18" s="205" t="s">
        <v>9</v>
      </c>
      <c r="B18" s="205"/>
      <c r="C18" s="205"/>
      <c r="D18" s="196"/>
      <c r="E18" s="196"/>
      <c r="F18" s="196"/>
      <c r="G18" s="34" t="s">
        <v>190</v>
      </c>
    </row>
    <row r="19" spans="1:8">
      <c r="A19" s="205" t="s">
        <v>10</v>
      </c>
      <c r="B19" s="205"/>
      <c r="C19" s="205"/>
      <c r="D19" s="196"/>
      <c r="E19" s="196"/>
      <c r="F19" s="196"/>
      <c r="G19" s="34" t="s">
        <v>191</v>
      </c>
    </row>
    <row r="20" spans="1:8" ht="31.5" customHeight="1">
      <c r="A20" s="205" t="s">
        <v>11</v>
      </c>
      <c r="B20" s="205"/>
      <c r="C20" s="205"/>
      <c r="D20" s="196"/>
      <c r="E20" s="196"/>
      <c r="F20" s="196"/>
      <c r="G20" s="34" t="s">
        <v>185</v>
      </c>
    </row>
    <row r="21" spans="1:8" ht="15.75" customHeight="1">
      <c r="A21" s="205" t="s">
        <v>12</v>
      </c>
      <c r="B21" s="205"/>
      <c r="C21" s="205"/>
      <c r="D21" s="196"/>
      <c r="E21" s="196"/>
      <c r="F21" s="196"/>
      <c r="G21" s="34" t="s">
        <v>186</v>
      </c>
    </row>
    <row r="22" spans="1:8" ht="15" customHeight="1">
      <c r="A22" s="215" t="s">
        <v>13</v>
      </c>
      <c r="B22" s="215"/>
      <c r="C22" s="215"/>
      <c r="D22" s="215"/>
      <c r="E22" s="215"/>
      <c r="F22" s="215"/>
      <c r="G22" s="37"/>
    </row>
    <row r="23" spans="1:8">
      <c r="A23" s="205" t="s">
        <v>14</v>
      </c>
      <c r="B23" s="205"/>
      <c r="C23" s="205"/>
      <c r="D23" s="196"/>
      <c r="E23" s="196"/>
      <c r="F23" s="196"/>
      <c r="G23" s="34" t="s">
        <v>187</v>
      </c>
    </row>
    <row r="24" spans="1:8" ht="39">
      <c r="A24" s="205" t="s">
        <v>15</v>
      </c>
      <c r="B24" s="205"/>
      <c r="C24" s="205"/>
      <c r="D24" s="196"/>
      <c r="E24" s="196"/>
      <c r="F24" s="196"/>
      <c r="G24" s="34" t="s">
        <v>188</v>
      </c>
      <c r="H24" s="35"/>
    </row>
    <row r="25" spans="1:8" ht="26.25">
      <c r="A25" s="205" t="s">
        <v>16</v>
      </c>
      <c r="B25" s="205"/>
      <c r="C25" s="205"/>
      <c r="D25" s="196"/>
      <c r="E25" s="196"/>
      <c r="F25" s="196"/>
      <c r="G25" s="34" t="s">
        <v>192</v>
      </c>
      <c r="H25" s="35"/>
    </row>
    <row r="26" spans="1:8" ht="15.75" customHeight="1">
      <c r="A26" s="205" t="s">
        <v>17</v>
      </c>
      <c r="B26" s="205"/>
      <c r="C26" s="205"/>
      <c r="D26" s="196"/>
      <c r="E26" s="196"/>
      <c r="F26" s="196"/>
      <c r="G26" s="38" t="s">
        <v>193</v>
      </c>
      <c r="H26" s="35"/>
    </row>
    <row r="27" spans="1:8" ht="15" customHeight="1">
      <c r="A27" s="215" t="s">
        <v>18</v>
      </c>
      <c r="B27" s="215"/>
      <c r="C27" s="215"/>
      <c r="D27" s="215"/>
      <c r="E27" s="215"/>
      <c r="F27" s="215"/>
      <c r="G27" s="39"/>
    </row>
    <row r="28" spans="1:8" ht="28.5" customHeight="1">
      <c r="A28" s="205" t="s">
        <v>70</v>
      </c>
      <c r="B28" s="205"/>
      <c r="C28" s="205"/>
      <c r="D28" s="196"/>
      <c r="E28" s="196"/>
      <c r="F28" s="196"/>
      <c r="G28" s="222" t="s">
        <v>194</v>
      </c>
    </row>
    <row r="29" spans="1:8" ht="15.75" customHeight="1">
      <c r="A29" s="205" t="s">
        <v>19</v>
      </c>
      <c r="B29" s="205"/>
      <c r="C29" s="205"/>
      <c r="D29" s="212"/>
      <c r="E29" s="213"/>
      <c r="F29" s="214"/>
      <c r="G29" s="222"/>
    </row>
    <row r="30" spans="1:8" ht="15.75" customHeight="1">
      <c r="A30" s="205" t="s">
        <v>20</v>
      </c>
      <c r="B30" s="205"/>
      <c r="C30" s="205"/>
      <c r="D30" s="196"/>
      <c r="E30" s="196"/>
      <c r="F30" s="196"/>
      <c r="G30" s="222"/>
    </row>
    <row r="31" spans="1:8" ht="15.75" customHeight="1">
      <c r="A31" s="205" t="s">
        <v>21</v>
      </c>
      <c r="B31" s="205"/>
      <c r="C31" s="205"/>
      <c r="D31" s="196"/>
      <c r="E31" s="196"/>
      <c r="F31" s="196"/>
      <c r="G31" s="222"/>
    </row>
    <row r="32" spans="1:8">
      <c r="A32" s="205" t="s">
        <v>22</v>
      </c>
      <c r="B32" s="205"/>
      <c r="C32" s="205"/>
      <c r="D32" s="196"/>
      <c r="E32" s="196"/>
      <c r="F32" s="196"/>
      <c r="G32" s="222"/>
    </row>
    <row r="33" spans="1:7" ht="15.75" customHeight="1">
      <c r="A33" s="205" t="s">
        <v>23</v>
      </c>
      <c r="B33" s="205"/>
      <c r="C33" s="205"/>
      <c r="D33" s="196"/>
      <c r="E33" s="196"/>
      <c r="F33" s="196"/>
      <c r="G33" s="222"/>
    </row>
    <row r="34" spans="1:7" ht="15.75" customHeight="1">
      <c r="A34" s="205" t="s">
        <v>24</v>
      </c>
      <c r="B34" s="205"/>
      <c r="C34" s="205"/>
      <c r="D34" s="196"/>
      <c r="E34" s="196"/>
      <c r="F34" s="196"/>
      <c r="G34" s="222"/>
    </row>
    <row r="35" spans="1:7" ht="15.75" customHeight="1">
      <c r="A35" s="205" t="s">
        <v>25</v>
      </c>
      <c r="B35" s="205"/>
      <c r="C35" s="205"/>
      <c r="D35" s="196"/>
      <c r="E35" s="196"/>
      <c r="F35" s="196"/>
      <c r="G35" s="222"/>
    </row>
    <row r="36" spans="1:7" ht="15.75" customHeight="1">
      <c r="A36" s="205" t="s">
        <v>26</v>
      </c>
      <c r="B36" s="205"/>
      <c r="C36" s="205"/>
      <c r="D36" s="196"/>
      <c r="E36" s="196"/>
      <c r="F36" s="196"/>
      <c r="G36" s="222"/>
    </row>
    <row r="37" spans="1:7" ht="51.75" customHeight="1">
      <c r="A37" s="216" t="s">
        <v>27</v>
      </c>
      <c r="B37" s="217"/>
      <c r="C37" s="218"/>
      <c r="D37" s="196"/>
      <c r="E37" s="196"/>
      <c r="F37" s="196"/>
      <c r="G37" s="38" t="s">
        <v>195</v>
      </c>
    </row>
    <row r="38" spans="1:7">
      <c r="A38" s="215" t="s">
        <v>135</v>
      </c>
      <c r="B38" s="215"/>
      <c r="C38" s="215"/>
      <c r="D38" s="215"/>
      <c r="E38" s="215"/>
      <c r="F38" s="215"/>
      <c r="G38" s="39"/>
    </row>
    <row r="39" spans="1:7">
      <c r="A39" s="205" t="s">
        <v>8</v>
      </c>
      <c r="B39" s="205"/>
      <c r="C39" s="205"/>
      <c r="D39" s="196"/>
      <c r="E39" s="196"/>
      <c r="F39" s="196"/>
      <c r="G39" s="34" t="s">
        <v>196</v>
      </c>
    </row>
    <row r="40" spans="1:7" ht="26.25">
      <c r="A40" s="205" t="s">
        <v>9</v>
      </c>
      <c r="B40" s="205"/>
      <c r="C40" s="205"/>
      <c r="D40" s="196"/>
      <c r="E40" s="196"/>
      <c r="F40" s="196"/>
      <c r="G40" s="34" t="s">
        <v>190</v>
      </c>
    </row>
    <row r="41" spans="1:7">
      <c r="A41" s="205" t="s">
        <v>10</v>
      </c>
      <c r="B41" s="205"/>
      <c r="C41" s="205"/>
      <c r="D41" s="196"/>
      <c r="E41" s="196"/>
      <c r="F41" s="196"/>
      <c r="G41" s="34" t="s">
        <v>191</v>
      </c>
    </row>
    <row r="42" spans="1:7">
      <c r="A42" s="205" t="s">
        <v>11</v>
      </c>
      <c r="B42" s="205"/>
      <c r="C42" s="205"/>
      <c r="D42" s="196"/>
      <c r="E42" s="196"/>
      <c r="F42" s="196"/>
      <c r="G42" s="34" t="s">
        <v>185</v>
      </c>
    </row>
    <row r="43" spans="1:7" ht="15" customHeight="1">
      <c r="A43" s="205" t="s">
        <v>12</v>
      </c>
      <c r="B43" s="205"/>
      <c r="C43" s="205"/>
      <c r="D43" s="196"/>
      <c r="E43" s="196"/>
      <c r="F43" s="196"/>
      <c r="G43" s="34" t="s">
        <v>186</v>
      </c>
    </row>
    <row r="44" spans="1:7" ht="33.75" customHeight="1">
      <c r="A44" s="205" t="s">
        <v>28</v>
      </c>
      <c r="B44" s="205"/>
      <c r="C44" s="205"/>
      <c r="D44" s="196"/>
      <c r="E44" s="196"/>
      <c r="F44" s="196"/>
      <c r="G44" s="219" t="s">
        <v>206</v>
      </c>
    </row>
    <row r="45" spans="1:7" ht="33.75" customHeight="1">
      <c r="A45" s="205" t="s">
        <v>29</v>
      </c>
      <c r="B45" s="205"/>
      <c r="C45" s="205"/>
      <c r="D45" s="196"/>
      <c r="E45" s="196"/>
      <c r="F45" s="196"/>
      <c r="G45" s="221"/>
    </row>
    <row r="46" spans="1:7" ht="60.75" customHeight="1">
      <c r="A46" s="244" t="s">
        <v>114</v>
      </c>
      <c r="B46" s="244"/>
      <c r="C46" s="244"/>
      <c r="D46" s="245"/>
      <c r="E46" s="245"/>
      <c r="F46" s="245"/>
      <c r="G46" s="172" t="s">
        <v>197</v>
      </c>
    </row>
    <row r="47" spans="1:7">
      <c r="A47" s="215" t="s">
        <v>30</v>
      </c>
      <c r="B47" s="215"/>
      <c r="C47" s="215"/>
      <c r="D47" s="215"/>
      <c r="E47" s="215"/>
      <c r="F47" s="215"/>
      <c r="G47" s="39"/>
    </row>
    <row r="48" spans="1:7" ht="15.75" customHeight="1">
      <c r="A48" s="189" t="s">
        <v>31</v>
      </c>
      <c r="B48" s="189"/>
      <c r="C48" s="189"/>
      <c r="D48" s="189"/>
      <c r="E48" s="189"/>
      <c r="F48" s="189"/>
      <c r="G48" s="39"/>
    </row>
    <row r="49" spans="1:11" ht="33.75" customHeight="1">
      <c r="A49" s="189" t="s">
        <v>231</v>
      </c>
      <c r="B49" s="189"/>
      <c r="C49" s="189"/>
      <c r="D49" s="189"/>
      <c r="E49" s="189"/>
      <c r="F49" s="189"/>
      <c r="G49" s="39"/>
    </row>
    <row r="50" spans="1:11" ht="15.75" customHeight="1">
      <c r="A50" s="275" t="s">
        <v>134</v>
      </c>
      <c r="B50" s="275"/>
      <c r="C50" s="275"/>
      <c r="D50" s="275"/>
      <c r="E50" s="275"/>
      <c r="F50" s="275"/>
      <c r="G50" s="39"/>
    </row>
    <row r="51" spans="1:11" ht="76.5" customHeight="1">
      <c r="A51" s="205" t="s">
        <v>345</v>
      </c>
      <c r="B51" s="205"/>
      <c r="C51" s="205"/>
      <c r="D51" s="196"/>
      <c r="E51" s="196"/>
      <c r="F51" s="196"/>
      <c r="G51" s="172" t="s">
        <v>198</v>
      </c>
    </row>
    <row r="52" spans="1:11" ht="41.25" customHeight="1">
      <c r="A52" s="205" t="s">
        <v>32</v>
      </c>
      <c r="B52" s="205"/>
      <c r="C52" s="205"/>
      <c r="D52" s="206"/>
      <c r="E52" s="206"/>
      <c r="F52" s="206"/>
      <c r="G52" s="172" t="s">
        <v>198</v>
      </c>
    </row>
    <row r="53" spans="1:11" ht="51.75" customHeight="1">
      <c r="A53" s="205" t="s">
        <v>33</v>
      </c>
      <c r="B53" s="205"/>
      <c r="C53" s="205"/>
      <c r="D53" s="206"/>
      <c r="E53" s="206"/>
      <c r="F53" s="206"/>
      <c r="G53" s="172" t="s">
        <v>198</v>
      </c>
    </row>
    <row r="54" spans="1:11" ht="48.75" customHeight="1">
      <c r="A54" s="205" t="s">
        <v>34</v>
      </c>
      <c r="B54" s="205"/>
      <c r="C54" s="205"/>
      <c r="D54" s="196"/>
      <c r="E54" s="196"/>
      <c r="F54" s="196"/>
      <c r="G54" s="172" t="s">
        <v>198</v>
      </c>
    </row>
    <row r="55" spans="1:11" ht="40.5" customHeight="1">
      <c r="A55" s="205" t="s">
        <v>35</v>
      </c>
      <c r="B55" s="205"/>
      <c r="C55" s="205"/>
      <c r="D55" s="196"/>
      <c r="E55" s="196"/>
      <c r="F55" s="196"/>
      <c r="G55" s="172" t="s">
        <v>198</v>
      </c>
      <c r="I55" s="40" t="s">
        <v>118</v>
      </c>
    </row>
    <row r="56" spans="1:11" ht="15.75" customHeight="1">
      <c r="A56" s="209" t="s">
        <v>36</v>
      </c>
      <c r="B56" s="210"/>
      <c r="C56" s="211"/>
      <c r="D56" s="258" t="s">
        <v>115</v>
      </c>
      <c r="E56" s="259"/>
      <c r="F56" s="260"/>
      <c r="G56" s="41"/>
      <c r="I56" s="42" t="s">
        <v>117</v>
      </c>
      <c r="J56" s="32" t="s">
        <v>115</v>
      </c>
      <c r="K56" s="32" t="s">
        <v>132</v>
      </c>
    </row>
    <row r="57" spans="1:11" ht="15.75" customHeight="1">
      <c r="A57" s="207" t="s">
        <v>160</v>
      </c>
      <c r="B57" s="208"/>
      <c r="C57" s="208"/>
      <c r="D57" s="252"/>
      <c r="E57" s="253"/>
      <c r="F57" s="254"/>
      <c r="G57" s="38" t="s">
        <v>199</v>
      </c>
    </row>
    <row r="58" spans="1:11" ht="15" customHeight="1">
      <c r="A58" s="205" t="s">
        <v>37</v>
      </c>
      <c r="B58" s="205"/>
      <c r="C58" s="205"/>
      <c r="D58" s="252"/>
      <c r="E58" s="253"/>
      <c r="F58" s="254"/>
      <c r="G58" s="38" t="s">
        <v>200</v>
      </c>
    </row>
    <row r="59" spans="1:11" ht="15.75" customHeight="1">
      <c r="A59" s="205" t="s">
        <v>38</v>
      </c>
      <c r="B59" s="205"/>
      <c r="C59" s="205"/>
      <c r="D59" s="252"/>
      <c r="E59" s="253"/>
      <c r="F59" s="254"/>
      <c r="G59" s="38" t="s">
        <v>201</v>
      </c>
    </row>
    <row r="60" spans="1:11" ht="49.5" customHeight="1">
      <c r="A60" s="264" t="s">
        <v>203</v>
      </c>
      <c r="B60" s="265"/>
      <c r="C60" s="266"/>
      <c r="D60" s="271"/>
      <c r="E60" s="272"/>
      <c r="F60" s="273"/>
      <c r="G60" s="172" t="s">
        <v>202</v>
      </c>
    </row>
    <row r="61" spans="1:11" ht="49.5" customHeight="1">
      <c r="A61" s="264" t="s">
        <v>230</v>
      </c>
      <c r="B61" s="265"/>
      <c r="C61" s="266"/>
      <c r="D61" s="274">
        <v>0</v>
      </c>
      <c r="E61" s="274"/>
      <c r="F61" s="274"/>
      <c r="G61" s="172" t="s">
        <v>205</v>
      </c>
    </row>
    <row r="62" spans="1:11" ht="49.5" customHeight="1">
      <c r="A62" s="270" t="s">
        <v>204</v>
      </c>
      <c r="B62" s="270"/>
      <c r="C62" s="270"/>
      <c r="D62" s="294">
        <f>D60*D61</f>
        <v>0</v>
      </c>
      <c r="E62" s="294"/>
      <c r="F62" s="294"/>
      <c r="G62" s="39"/>
    </row>
    <row r="63" spans="1:11" ht="33" customHeight="1">
      <c r="A63" s="270" t="s">
        <v>39</v>
      </c>
      <c r="B63" s="270"/>
      <c r="C63" s="270"/>
      <c r="D63" s="268">
        <f>D66+D69</f>
        <v>0</v>
      </c>
      <c r="E63" s="268"/>
      <c r="F63" s="268"/>
      <c r="G63" s="39"/>
      <c r="H63" s="40" t="s">
        <v>118</v>
      </c>
    </row>
    <row r="64" spans="1:11" ht="36" customHeight="1">
      <c r="A64" s="263" t="s">
        <v>40</v>
      </c>
      <c r="B64" s="263"/>
      <c r="C64" s="263"/>
      <c r="D64" s="246" t="s">
        <v>117</v>
      </c>
      <c r="E64" s="246"/>
      <c r="F64" s="246"/>
      <c r="G64" s="172" t="s">
        <v>207</v>
      </c>
      <c r="H64" s="42" t="s">
        <v>117</v>
      </c>
      <c r="I64" s="42" t="s">
        <v>116</v>
      </c>
      <c r="J64" s="42" t="s">
        <v>123</v>
      </c>
    </row>
    <row r="65" spans="1:13" ht="60" customHeight="1">
      <c r="A65" s="267" t="s">
        <v>41</v>
      </c>
      <c r="B65" s="267"/>
      <c r="C65" s="267"/>
      <c r="D65" s="269"/>
      <c r="E65" s="269"/>
      <c r="F65" s="269"/>
      <c r="G65" s="172" t="s">
        <v>208</v>
      </c>
    </row>
    <row r="66" spans="1:13" ht="21.75" customHeight="1">
      <c r="A66" s="205" t="s">
        <v>72</v>
      </c>
      <c r="B66" s="205"/>
      <c r="C66" s="205"/>
      <c r="D66" s="285">
        <v>0</v>
      </c>
      <c r="E66" s="285"/>
      <c r="F66" s="285"/>
      <c r="G66" s="172" t="s">
        <v>209</v>
      </c>
    </row>
    <row r="67" spans="1:13" ht="33" customHeight="1">
      <c r="A67" s="264" t="s">
        <v>71</v>
      </c>
      <c r="B67" s="265"/>
      <c r="C67" s="266"/>
      <c r="D67" s="246" t="s">
        <v>117</v>
      </c>
      <c r="E67" s="246"/>
      <c r="F67" s="246"/>
      <c r="G67" s="172" t="s">
        <v>207</v>
      </c>
    </row>
    <row r="68" spans="1:13" ht="60" customHeight="1">
      <c r="A68" s="267" t="s">
        <v>41</v>
      </c>
      <c r="B68" s="267"/>
      <c r="C68" s="267"/>
      <c r="D68" s="269"/>
      <c r="E68" s="269"/>
      <c r="F68" s="269"/>
      <c r="G68" s="172" t="s">
        <v>208</v>
      </c>
    </row>
    <row r="69" spans="1:13" ht="21.75" customHeight="1">
      <c r="A69" s="205" t="s">
        <v>165</v>
      </c>
      <c r="B69" s="205"/>
      <c r="C69" s="205"/>
      <c r="D69" s="285">
        <v>0</v>
      </c>
      <c r="E69" s="285"/>
      <c r="F69" s="285"/>
      <c r="G69" s="172" t="s">
        <v>209</v>
      </c>
    </row>
    <row r="70" spans="1:13" ht="52.5" customHeight="1">
      <c r="A70" s="286" t="s">
        <v>166</v>
      </c>
      <c r="B70" s="286"/>
      <c r="C70" s="286"/>
      <c r="D70" s="286"/>
      <c r="E70" s="286"/>
      <c r="F70" s="286"/>
      <c r="G70" s="39"/>
    </row>
    <row r="71" spans="1:13" ht="8.25" customHeight="1">
      <c r="A71" s="56"/>
      <c r="B71" s="56"/>
      <c r="C71" s="56"/>
      <c r="D71" s="57"/>
      <c r="E71" s="57"/>
      <c r="F71" s="57"/>
      <c r="G71" s="33"/>
      <c r="H71" s="43"/>
    </row>
    <row r="72" spans="1:13" ht="47.25" customHeight="1">
      <c r="A72" s="199" t="s">
        <v>370</v>
      </c>
      <c r="B72" s="200"/>
      <c r="C72" s="200"/>
      <c r="D72" s="200"/>
      <c r="E72" s="200"/>
      <c r="F72" s="201"/>
      <c r="G72" s="223" t="s">
        <v>212</v>
      </c>
      <c r="H72" s="43"/>
    </row>
    <row r="73" spans="1:13" ht="31.5">
      <c r="A73" s="58" t="s">
        <v>21</v>
      </c>
      <c r="B73" s="279" t="s">
        <v>79</v>
      </c>
      <c r="C73" s="280"/>
      <c r="D73" s="281"/>
      <c r="E73" s="59" t="s">
        <v>78</v>
      </c>
      <c r="F73" s="59" t="s">
        <v>127</v>
      </c>
      <c r="G73" s="223"/>
      <c r="H73" s="43"/>
    </row>
    <row r="74" spans="1:13" ht="63" customHeight="1">
      <c r="A74" s="2">
        <v>1</v>
      </c>
      <c r="B74" s="282" t="s">
        <v>346</v>
      </c>
      <c r="C74" s="283"/>
      <c r="D74" s="284"/>
      <c r="E74" s="23">
        <v>45</v>
      </c>
      <c r="F74" s="23">
        <f>SUM(M75:M76)</f>
        <v>0</v>
      </c>
      <c r="G74" s="33"/>
      <c r="H74" s="40" t="s">
        <v>118</v>
      </c>
      <c r="M74" s="40" t="s">
        <v>128</v>
      </c>
    </row>
    <row r="75" spans="1:13" ht="170.25" customHeight="1">
      <c r="A75" s="3" t="s">
        <v>73</v>
      </c>
      <c r="B75" s="287" t="s">
        <v>371</v>
      </c>
      <c r="C75" s="288"/>
      <c r="D75" s="289"/>
      <c r="E75" s="181">
        <v>20</v>
      </c>
      <c r="F75" s="19" t="s">
        <v>126</v>
      </c>
      <c r="G75" s="222" t="s">
        <v>211</v>
      </c>
      <c r="H75" s="44" t="s">
        <v>117</v>
      </c>
      <c r="I75" s="45" t="s">
        <v>116</v>
      </c>
      <c r="J75" s="45" t="s">
        <v>126</v>
      </c>
      <c r="K75" s="45"/>
      <c r="M75" s="45">
        <f>IF(F75="да",E75,0)</f>
        <v>0</v>
      </c>
    </row>
    <row r="76" spans="1:13" ht="177.75" customHeight="1">
      <c r="A76" s="3" t="s">
        <v>74</v>
      </c>
      <c r="B76" s="287" t="s">
        <v>378</v>
      </c>
      <c r="C76" s="288"/>
      <c r="D76" s="289"/>
      <c r="E76" s="181">
        <v>25</v>
      </c>
      <c r="F76" s="19" t="s">
        <v>126</v>
      </c>
      <c r="G76" s="222"/>
      <c r="H76" s="43"/>
      <c r="M76" s="45">
        <f>IF(F76="да",E76,0)</f>
        <v>0</v>
      </c>
    </row>
    <row r="77" spans="1:13" ht="108" customHeight="1">
      <c r="A77" s="2">
        <v>2</v>
      </c>
      <c r="B77" s="290" t="s">
        <v>379</v>
      </c>
      <c r="C77" s="283"/>
      <c r="D77" s="284"/>
      <c r="E77" s="164">
        <v>40</v>
      </c>
      <c r="F77" s="23">
        <f>SUM(M78:M81)</f>
        <v>0</v>
      </c>
      <c r="G77" s="33"/>
      <c r="H77" s="43"/>
    </row>
    <row r="78" spans="1:13" ht="66.75" customHeight="1">
      <c r="A78" s="3" t="s">
        <v>75</v>
      </c>
      <c r="B78" s="291" t="s">
        <v>372</v>
      </c>
      <c r="C78" s="292"/>
      <c r="D78" s="293"/>
      <c r="E78" s="181">
        <v>10</v>
      </c>
      <c r="F78" s="19" t="s">
        <v>117</v>
      </c>
      <c r="G78" s="224" t="s">
        <v>376</v>
      </c>
      <c r="H78" s="43"/>
      <c r="M78" s="45">
        <f t="shared" ref="M78:M81" si="0">IF(F78="да",E78,0)</f>
        <v>0</v>
      </c>
    </row>
    <row r="79" spans="1:13" ht="76.5" customHeight="1">
      <c r="A79" s="3" t="s">
        <v>76</v>
      </c>
      <c r="B79" s="291" t="s">
        <v>373</v>
      </c>
      <c r="C79" s="292"/>
      <c r="D79" s="293"/>
      <c r="E79" s="181">
        <v>20</v>
      </c>
      <c r="F79" s="19" t="s">
        <v>117</v>
      </c>
      <c r="G79" s="224"/>
      <c r="H79" s="43"/>
      <c r="M79" s="45">
        <f t="shared" si="0"/>
        <v>0</v>
      </c>
    </row>
    <row r="80" spans="1:13" ht="75" customHeight="1">
      <c r="A80" s="3" t="s">
        <v>77</v>
      </c>
      <c r="B80" s="291" t="s">
        <v>374</v>
      </c>
      <c r="C80" s="292"/>
      <c r="D80" s="293"/>
      <c r="E80" s="181">
        <v>30</v>
      </c>
      <c r="F80" s="19" t="s">
        <v>117</v>
      </c>
      <c r="G80" s="224"/>
      <c r="H80" s="43"/>
      <c r="M80" s="45">
        <f t="shared" si="0"/>
        <v>0</v>
      </c>
    </row>
    <row r="81" spans="1:26" ht="99.75" customHeight="1">
      <c r="A81" s="3" t="s">
        <v>232</v>
      </c>
      <c r="B81" s="291" t="s">
        <v>375</v>
      </c>
      <c r="C81" s="292"/>
      <c r="D81" s="293"/>
      <c r="E81" s="181">
        <v>40</v>
      </c>
      <c r="F81" s="19" t="s">
        <v>117</v>
      </c>
      <c r="G81" s="224"/>
      <c r="H81" s="43"/>
      <c r="M81" s="45">
        <f t="shared" si="0"/>
        <v>0</v>
      </c>
    </row>
    <row r="82" spans="1:26" ht="217.5" customHeight="1">
      <c r="A82" s="2">
        <v>3</v>
      </c>
      <c r="B82" s="282" t="s">
        <v>380</v>
      </c>
      <c r="C82" s="283"/>
      <c r="D82" s="284"/>
      <c r="E82" s="23">
        <v>5</v>
      </c>
      <c r="F82" s="19" t="s">
        <v>117</v>
      </c>
      <c r="G82" s="172" t="s">
        <v>377</v>
      </c>
      <c r="H82" s="43"/>
    </row>
    <row r="83" spans="1:26" ht="45" customHeight="1">
      <c r="A83" s="1"/>
      <c r="B83" s="278" t="s">
        <v>42</v>
      </c>
      <c r="C83" s="278"/>
      <c r="D83" s="278"/>
      <c r="E83" s="59">
        <f>+E74+E77+E82</f>
        <v>90</v>
      </c>
      <c r="F83" s="179" t="str">
        <f>IF(SUM(M83&gt;1),"Допустимо да се заявят точки само по един от подкритериите на Критерий 2! Моля, коригирайте избора!"," ")</f>
        <v xml:space="preserve"> </v>
      </c>
      <c r="G83" s="46"/>
      <c r="H83" s="43"/>
      <c r="M83" s="180">
        <f>COUNTIF(F78:F81,"ДА")</f>
        <v>0</v>
      </c>
    </row>
    <row r="84" spans="1:26" ht="49.5" customHeight="1">
      <c r="A84" s="1"/>
      <c r="B84" s="278" t="s">
        <v>129</v>
      </c>
      <c r="C84" s="278"/>
      <c r="D84" s="278"/>
      <c r="E84" s="59">
        <f>SUMIF(F75:F82,"ДА",E75:E82)</f>
        <v>0</v>
      </c>
      <c r="F84" s="55"/>
      <c r="G84" s="46"/>
      <c r="H84" s="43"/>
    </row>
    <row r="85" spans="1:26">
      <c r="A85" s="43"/>
      <c r="B85" s="43"/>
      <c r="C85" s="43"/>
      <c r="D85" s="60"/>
      <c r="E85" s="60"/>
      <c r="F85" s="60"/>
      <c r="G85" s="33"/>
      <c r="H85" s="43"/>
    </row>
    <row r="86" spans="1:26" s="27" customFormat="1">
      <c r="A86" s="50"/>
      <c r="B86" s="50"/>
      <c r="C86" s="50"/>
      <c r="D86" s="55"/>
      <c r="E86" s="55"/>
      <c r="F86" s="55"/>
      <c r="G86" s="39"/>
      <c r="H86" s="32"/>
      <c r="I86" s="32"/>
      <c r="J86" s="32"/>
      <c r="K86" s="32"/>
      <c r="L86" s="32"/>
      <c r="M86" s="32"/>
      <c r="N86" s="32"/>
      <c r="O86" s="32"/>
      <c r="P86" s="32"/>
      <c r="Q86" s="32"/>
      <c r="R86" s="32"/>
      <c r="S86" s="32"/>
      <c r="T86" s="32"/>
      <c r="U86" s="32"/>
      <c r="V86" s="32"/>
      <c r="W86" s="32"/>
      <c r="X86" s="32"/>
      <c r="Y86" s="32"/>
      <c r="Z86" s="32"/>
    </row>
    <row r="87" spans="1:26" s="27" customFormat="1" ht="15" customHeight="1">
      <c r="A87" s="247" t="s">
        <v>43</v>
      </c>
      <c r="B87" s="248"/>
      <c r="C87" s="248"/>
      <c r="D87" s="248"/>
      <c r="E87" s="248"/>
      <c r="F87" s="249"/>
      <c r="G87" s="172" t="s">
        <v>213</v>
      </c>
      <c r="H87" s="32"/>
      <c r="I87" s="32"/>
      <c r="J87" s="32"/>
      <c r="K87" s="32"/>
      <c r="L87" s="32"/>
      <c r="M87" s="32"/>
      <c r="N87" s="32"/>
      <c r="O87" s="32"/>
      <c r="P87" s="32"/>
      <c r="Q87" s="32"/>
      <c r="R87" s="32"/>
      <c r="S87" s="32"/>
      <c r="T87" s="32"/>
      <c r="U87" s="32"/>
      <c r="V87" s="32"/>
      <c r="W87" s="32"/>
      <c r="X87" s="32"/>
      <c r="Y87" s="32"/>
      <c r="Z87" s="32"/>
    </row>
    <row r="88" spans="1:26" s="27" customFormat="1" ht="15" customHeight="1">
      <c r="A88" s="250" t="s">
        <v>44</v>
      </c>
      <c r="B88" s="250"/>
      <c r="C88" s="250"/>
      <c r="D88" s="250"/>
      <c r="E88" s="250"/>
      <c r="F88" s="250"/>
      <c r="G88" s="39"/>
      <c r="H88" s="32"/>
      <c r="I88" s="32"/>
      <c r="J88" s="32"/>
      <c r="K88" s="32"/>
      <c r="L88" s="32"/>
      <c r="M88" s="32"/>
      <c r="N88" s="32"/>
      <c r="O88" s="32"/>
      <c r="P88" s="32"/>
      <c r="Q88" s="32"/>
      <c r="R88" s="32"/>
      <c r="S88" s="32"/>
      <c r="T88" s="32"/>
      <c r="U88" s="32"/>
      <c r="V88" s="32"/>
      <c r="W88" s="32"/>
      <c r="X88" s="32"/>
      <c r="Y88" s="32"/>
      <c r="Z88" s="32"/>
    </row>
    <row r="89" spans="1:26" s="27" customFormat="1" ht="82.5" customHeight="1">
      <c r="A89" s="61">
        <v>1</v>
      </c>
      <c r="B89" s="251" t="s">
        <v>350</v>
      </c>
      <c r="C89" s="251"/>
      <c r="D89" s="251"/>
      <c r="E89" s="251"/>
      <c r="F89" s="251"/>
      <c r="G89" s="39"/>
      <c r="H89" s="32"/>
      <c r="I89" s="32"/>
      <c r="J89" s="32"/>
      <c r="K89" s="32"/>
      <c r="L89" s="32"/>
      <c r="M89" s="32"/>
      <c r="N89" s="32"/>
      <c r="O89" s="32"/>
      <c r="P89" s="32"/>
      <c r="Q89" s="32"/>
      <c r="R89" s="32"/>
      <c r="S89" s="32"/>
      <c r="T89" s="32"/>
      <c r="U89" s="32"/>
      <c r="V89" s="32"/>
      <c r="W89" s="32"/>
      <c r="X89" s="32"/>
      <c r="Y89" s="32"/>
      <c r="Z89" s="32"/>
    </row>
    <row r="90" spans="1:26" s="27" customFormat="1" ht="21" customHeight="1">
      <c r="A90" s="61">
        <v>2</v>
      </c>
      <c r="B90" s="235" t="s">
        <v>45</v>
      </c>
      <c r="C90" s="235"/>
      <c r="D90" s="235"/>
      <c r="E90" s="235"/>
      <c r="F90" s="235"/>
      <c r="G90" s="39"/>
      <c r="H90" s="32"/>
      <c r="I90" s="32"/>
      <c r="J90" s="32"/>
      <c r="K90" s="32"/>
      <c r="L90" s="32"/>
      <c r="M90" s="32"/>
      <c r="N90" s="32"/>
      <c r="O90" s="32"/>
      <c r="P90" s="32"/>
      <c r="Q90" s="32"/>
      <c r="R90" s="32"/>
      <c r="S90" s="32"/>
      <c r="T90" s="32"/>
      <c r="U90" s="32"/>
      <c r="V90" s="32"/>
      <c r="W90" s="32"/>
      <c r="X90" s="32"/>
      <c r="Y90" s="32"/>
      <c r="Z90" s="32"/>
    </row>
    <row r="91" spans="1:26" s="27" customFormat="1" ht="20.25" customHeight="1">
      <c r="A91" s="61">
        <v>3</v>
      </c>
      <c r="B91" s="235" t="s">
        <v>46</v>
      </c>
      <c r="C91" s="235"/>
      <c r="D91" s="235"/>
      <c r="E91" s="235"/>
      <c r="F91" s="235"/>
      <c r="G91" s="39"/>
      <c r="H91" s="32"/>
      <c r="I91" s="32"/>
      <c r="J91" s="32"/>
      <c r="K91" s="32"/>
      <c r="L91" s="32"/>
      <c r="M91" s="32"/>
      <c r="N91" s="32"/>
      <c r="O91" s="32"/>
      <c r="P91" s="32"/>
      <c r="Q91" s="32"/>
      <c r="R91" s="32"/>
      <c r="S91" s="32"/>
      <c r="T91" s="32"/>
      <c r="U91" s="32"/>
      <c r="V91" s="32"/>
      <c r="W91" s="32"/>
      <c r="X91" s="32"/>
      <c r="Y91" s="32"/>
      <c r="Z91" s="32"/>
    </row>
    <row r="92" spans="1:26" s="27" customFormat="1" ht="21" customHeight="1">
      <c r="A92" s="61">
        <v>4</v>
      </c>
      <c r="B92" s="235" t="s">
        <v>47</v>
      </c>
      <c r="C92" s="235"/>
      <c r="D92" s="235"/>
      <c r="E92" s="235"/>
      <c r="F92" s="235"/>
      <c r="G92" s="39"/>
      <c r="H92" s="32"/>
      <c r="I92" s="32"/>
      <c r="J92" s="32"/>
      <c r="K92" s="32"/>
      <c r="L92" s="32"/>
      <c r="M92" s="32"/>
      <c r="N92" s="32"/>
      <c r="O92" s="32"/>
      <c r="P92" s="32"/>
      <c r="Q92" s="32"/>
      <c r="R92" s="32"/>
      <c r="S92" s="32"/>
      <c r="T92" s="32"/>
      <c r="U92" s="32"/>
      <c r="V92" s="32"/>
      <c r="W92" s="32"/>
      <c r="X92" s="32"/>
      <c r="Y92" s="32"/>
      <c r="Z92" s="32"/>
    </row>
    <row r="93" spans="1:26" s="27" customFormat="1" ht="37.5" customHeight="1">
      <c r="A93" s="61">
        <v>5</v>
      </c>
      <c r="B93" s="235" t="s">
        <v>48</v>
      </c>
      <c r="C93" s="235"/>
      <c r="D93" s="235"/>
      <c r="E93" s="235"/>
      <c r="F93" s="235"/>
      <c r="G93" s="39"/>
      <c r="H93" s="32"/>
      <c r="I93" s="32"/>
      <c r="J93" s="32"/>
      <c r="K93" s="32"/>
      <c r="L93" s="32"/>
      <c r="M93" s="32"/>
      <c r="N93" s="32"/>
      <c r="O93" s="32"/>
      <c r="P93" s="32"/>
      <c r="Q93" s="32"/>
      <c r="R93" s="32"/>
      <c r="S93" s="32"/>
      <c r="T93" s="32"/>
      <c r="U93" s="32"/>
      <c r="V93" s="32"/>
      <c r="W93" s="32"/>
      <c r="X93" s="32"/>
      <c r="Y93" s="32"/>
      <c r="Z93" s="32"/>
    </row>
    <row r="94" spans="1:26" s="27" customFormat="1" ht="20.25" customHeight="1">
      <c r="A94" s="61">
        <v>6</v>
      </c>
      <c r="B94" s="235" t="s">
        <v>49</v>
      </c>
      <c r="C94" s="235"/>
      <c r="D94" s="235"/>
      <c r="E94" s="235"/>
      <c r="F94" s="235"/>
      <c r="G94" s="39"/>
      <c r="H94" s="32"/>
      <c r="I94" s="32"/>
      <c r="J94" s="32"/>
      <c r="K94" s="32"/>
      <c r="L94" s="32"/>
      <c r="M94" s="32"/>
      <c r="N94" s="32"/>
      <c r="O94" s="32"/>
      <c r="P94" s="32"/>
      <c r="Q94" s="32"/>
      <c r="R94" s="32"/>
      <c r="S94" s="32"/>
      <c r="T94" s="32"/>
      <c r="U94" s="32"/>
      <c r="V94" s="32"/>
      <c r="W94" s="32"/>
      <c r="X94" s="32"/>
      <c r="Y94" s="32"/>
      <c r="Z94" s="32"/>
    </row>
    <row r="95" spans="1:26" s="27" customFormat="1" ht="58.5" customHeight="1">
      <c r="A95" s="61">
        <v>7</v>
      </c>
      <c r="B95" s="235" t="s">
        <v>50</v>
      </c>
      <c r="C95" s="235"/>
      <c r="D95" s="235"/>
      <c r="E95" s="235"/>
      <c r="F95" s="235"/>
      <c r="G95" s="39"/>
      <c r="H95" s="32"/>
      <c r="I95" s="32"/>
      <c r="J95" s="32"/>
      <c r="K95" s="32"/>
      <c r="L95" s="32"/>
      <c r="M95" s="32"/>
      <c r="N95" s="32"/>
      <c r="O95" s="32"/>
      <c r="P95" s="32"/>
      <c r="Q95" s="32"/>
      <c r="R95" s="32"/>
      <c r="S95" s="32"/>
      <c r="T95" s="32"/>
      <c r="U95" s="32"/>
      <c r="V95" s="32"/>
      <c r="W95" s="32"/>
      <c r="X95" s="32"/>
      <c r="Y95" s="32"/>
      <c r="Z95" s="32"/>
    </row>
    <row r="96" spans="1:26" s="27" customFormat="1" ht="48" customHeight="1">
      <c r="A96" s="61">
        <v>8</v>
      </c>
      <c r="B96" s="235" t="s">
        <v>51</v>
      </c>
      <c r="C96" s="235"/>
      <c r="D96" s="235"/>
      <c r="E96" s="235"/>
      <c r="F96" s="235"/>
      <c r="G96" s="39"/>
      <c r="H96" s="32"/>
      <c r="I96" s="32"/>
      <c r="J96" s="32"/>
      <c r="K96" s="32"/>
      <c r="L96" s="32"/>
      <c r="M96" s="32"/>
      <c r="N96" s="32"/>
      <c r="O96" s="32"/>
      <c r="P96" s="32"/>
      <c r="Q96" s="32"/>
      <c r="R96" s="32"/>
      <c r="S96" s="32"/>
      <c r="T96" s="32"/>
      <c r="U96" s="32"/>
      <c r="V96" s="32"/>
      <c r="W96" s="32"/>
      <c r="X96" s="32"/>
      <c r="Y96" s="32"/>
      <c r="Z96" s="32"/>
    </row>
    <row r="97" spans="1:26" s="27" customFormat="1" ht="66.75" customHeight="1">
      <c r="A97" s="303">
        <v>9</v>
      </c>
      <c r="B97" s="295" t="s">
        <v>342</v>
      </c>
      <c r="C97" s="296"/>
      <c r="D97" s="296"/>
      <c r="E97" s="296"/>
      <c r="F97" s="297"/>
      <c r="G97" s="39"/>
      <c r="H97" s="32"/>
      <c r="I97" s="32"/>
      <c r="J97" s="32"/>
      <c r="K97" s="32"/>
      <c r="L97" s="32"/>
      <c r="M97" s="32"/>
      <c r="N97" s="32"/>
      <c r="O97" s="32"/>
      <c r="P97" s="32"/>
      <c r="Q97" s="32"/>
      <c r="R97" s="32"/>
      <c r="S97" s="32"/>
      <c r="T97" s="32"/>
      <c r="U97" s="32"/>
      <c r="V97" s="32"/>
      <c r="W97" s="32"/>
      <c r="X97" s="32"/>
      <c r="Y97" s="32"/>
      <c r="Z97" s="32"/>
    </row>
    <row r="98" spans="1:26" s="27" customFormat="1" ht="66.75" customHeight="1">
      <c r="A98" s="304"/>
      <c r="B98" s="298"/>
      <c r="C98" s="188"/>
      <c r="D98" s="188"/>
      <c r="E98" s="188"/>
      <c r="F98" s="299"/>
      <c r="G98" s="39"/>
      <c r="H98" s="32"/>
      <c r="I98" s="32"/>
      <c r="J98" s="32"/>
      <c r="K98" s="32"/>
      <c r="L98" s="32"/>
      <c r="M98" s="32"/>
      <c r="N98" s="32"/>
      <c r="O98" s="32"/>
      <c r="P98" s="32"/>
      <c r="Q98" s="32"/>
      <c r="R98" s="32"/>
      <c r="S98" s="32"/>
      <c r="T98" s="32"/>
      <c r="U98" s="32"/>
      <c r="V98" s="32"/>
      <c r="W98" s="32"/>
      <c r="X98" s="32"/>
      <c r="Y98" s="32"/>
      <c r="Z98" s="32"/>
    </row>
    <row r="99" spans="1:26" s="27" customFormat="1" ht="251.25" customHeight="1">
      <c r="A99" s="305"/>
      <c r="B99" s="300"/>
      <c r="C99" s="301"/>
      <c r="D99" s="301"/>
      <c r="E99" s="301"/>
      <c r="F99" s="302"/>
      <c r="G99" s="39"/>
      <c r="H99" s="32"/>
      <c r="I99" s="32"/>
      <c r="J99" s="32"/>
      <c r="K99" s="32"/>
      <c r="L99" s="32"/>
      <c r="M99" s="32"/>
      <c r="N99" s="32"/>
      <c r="O99" s="32"/>
      <c r="P99" s="32"/>
      <c r="Q99" s="32"/>
      <c r="R99" s="32"/>
      <c r="S99" s="32"/>
      <c r="T99" s="32"/>
      <c r="U99" s="32"/>
      <c r="V99" s="32"/>
      <c r="W99" s="32"/>
      <c r="X99" s="32"/>
      <c r="Y99" s="32"/>
      <c r="Z99" s="32"/>
    </row>
    <row r="100" spans="1:26" s="27" customFormat="1" ht="205.5" customHeight="1">
      <c r="A100" s="306">
        <v>10</v>
      </c>
      <c r="B100" s="295" t="s">
        <v>343</v>
      </c>
      <c r="C100" s="296"/>
      <c r="D100" s="296"/>
      <c r="E100" s="296"/>
      <c r="F100" s="297"/>
      <c r="G100" s="39"/>
      <c r="H100" s="32"/>
      <c r="I100" s="32"/>
      <c r="J100" s="32"/>
      <c r="K100" s="32"/>
      <c r="L100" s="32"/>
      <c r="M100" s="32"/>
      <c r="N100" s="32"/>
      <c r="O100" s="32"/>
      <c r="P100" s="32"/>
      <c r="Q100" s="32"/>
      <c r="R100" s="32"/>
      <c r="S100" s="32"/>
      <c r="T100" s="32"/>
      <c r="U100" s="32"/>
      <c r="V100" s="32"/>
      <c r="W100" s="32"/>
      <c r="X100" s="32"/>
      <c r="Y100" s="32"/>
      <c r="Z100" s="32"/>
    </row>
    <row r="101" spans="1:26" s="27" customFormat="1" ht="252" customHeight="1">
      <c r="A101" s="307"/>
      <c r="B101" s="298"/>
      <c r="C101" s="188"/>
      <c r="D101" s="188"/>
      <c r="E101" s="188"/>
      <c r="F101" s="299"/>
      <c r="G101" s="39"/>
      <c r="H101" s="32"/>
      <c r="I101" s="32"/>
      <c r="J101" s="32"/>
      <c r="K101" s="32"/>
      <c r="L101" s="32"/>
      <c r="M101" s="32"/>
      <c r="N101" s="32"/>
      <c r="O101" s="32"/>
      <c r="P101" s="32"/>
      <c r="Q101" s="32"/>
      <c r="R101" s="32"/>
      <c r="S101" s="32"/>
      <c r="T101" s="32"/>
      <c r="U101" s="32"/>
      <c r="V101" s="32"/>
      <c r="W101" s="32"/>
      <c r="X101" s="32"/>
      <c r="Y101" s="32"/>
      <c r="Z101" s="32"/>
    </row>
    <row r="102" spans="1:26" s="27" customFormat="1" ht="138" customHeight="1">
      <c r="A102" s="307"/>
      <c r="B102" s="298"/>
      <c r="C102" s="188"/>
      <c r="D102" s="188"/>
      <c r="E102" s="188"/>
      <c r="F102" s="299"/>
      <c r="G102" s="39"/>
      <c r="H102" s="32"/>
      <c r="I102" s="32"/>
      <c r="J102" s="32"/>
      <c r="K102" s="32"/>
      <c r="L102" s="32"/>
      <c r="M102" s="32"/>
      <c r="N102" s="32"/>
      <c r="O102" s="32"/>
      <c r="P102" s="32"/>
      <c r="Q102" s="32"/>
      <c r="R102" s="32"/>
      <c r="S102" s="32"/>
      <c r="T102" s="32"/>
      <c r="U102" s="32"/>
      <c r="V102" s="32"/>
      <c r="W102" s="32"/>
      <c r="X102" s="32"/>
      <c r="Y102" s="32"/>
      <c r="Z102" s="32"/>
    </row>
    <row r="103" spans="1:26" s="27" customFormat="1" ht="252" hidden="1" customHeight="1">
      <c r="A103" s="161"/>
      <c r="B103" s="300"/>
      <c r="C103" s="301"/>
      <c r="D103" s="301"/>
      <c r="E103" s="301"/>
      <c r="F103" s="302"/>
      <c r="G103" s="39"/>
      <c r="H103" s="32"/>
      <c r="I103" s="32"/>
      <c r="J103" s="32"/>
      <c r="K103" s="32"/>
      <c r="L103" s="32"/>
      <c r="M103" s="32"/>
      <c r="N103" s="32"/>
      <c r="O103" s="32"/>
      <c r="P103" s="32"/>
      <c r="Q103" s="32"/>
      <c r="R103" s="32"/>
      <c r="S103" s="32"/>
      <c r="T103" s="32"/>
      <c r="U103" s="32"/>
      <c r="V103" s="32"/>
      <c r="W103" s="32"/>
      <c r="X103" s="32"/>
      <c r="Y103" s="32"/>
      <c r="Z103" s="32"/>
    </row>
    <row r="104" spans="1:26" s="27" customFormat="1" ht="30.75" customHeight="1">
      <c r="A104" s="162">
        <v>11</v>
      </c>
      <c r="B104" s="202" t="s">
        <v>233</v>
      </c>
      <c r="C104" s="203"/>
      <c r="D104" s="203"/>
      <c r="E104" s="203"/>
      <c r="F104" s="204"/>
      <c r="G104" s="39"/>
      <c r="H104" s="32"/>
      <c r="I104" s="32"/>
      <c r="J104" s="32"/>
      <c r="K104" s="32"/>
      <c r="L104" s="32"/>
      <c r="M104" s="32"/>
      <c r="N104" s="32"/>
      <c r="O104" s="32"/>
      <c r="P104" s="32"/>
      <c r="Q104" s="32"/>
      <c r="R104" s="32"/>
      <c r="S104" s="32"/>
      <c r="T104" s="32"/>
      <c r="U104" s="32"/>
      <c r="V104" s="32"/>
      <c r="W104" s="32"/>
      <c r="X104" s="32"/>
      <c r="Y104" s="32"/>
      <c r="Z104" s="32"/>
    </row>
    <row r="105" spans="1:26" s="27" customFormat="1" ht="15" customHeight="1">
      <c r="A105" s="61">
        <v>12</v>
      </c>
      <c r="B105" s="202" t="s">
        <v>52</v>
      </c>
      <c r="C105" s="203"/>
      <c r="D105" s="203"/>
      <c r="E105" s="203"/>
      <c r="F105" s="204"/>
      <c r="G105" s="224" t="s">
        <v>214</v>
      </c>
      <c r="H105" s="32"/>
      <c r="I105" s="32"/>
      <c r="J105" s="32"/>
      <c r="K105" s="32"/>
      <c r="L105" s="32"/>
      <c r="M105" s="32"/>
      <c r="N105" s="32"/>
      <c r="O105" s="32"/>
      <c r="P105" s="32"/>
      <c r="Q105" s="32"/>
      <c r="R105" s="32"/>
      <c r="S105" s="32"/>
      <c r="T105" s="32"/>
      <c r="U105" s="32"/>
      <c r="V105" s="32"/>
      <c r="W105" s="32"/>
      <c r="X105" s="32"/>
      <c r="Y105" s="32"/>
      <c r="Z105" s="32"/>
    </row>
    <row r="106" spans="1:26" s="27" customFormat="1" ht="49.5" customHeight="1">
      <c r="A106" s="61"/>
      <c r="B106" s="202" t="s">
        <v>119</v>
      </c>
      <c r="C106" s="203"/>
      <c r="D106" s="203"/>
      <c r="E106" s="204"/>
      <c r="F106" s="19" t="s">
        <v>170</v>
      </c>
      <c r="G106" s="224"/>
      <c r="H106" s="32"/>
      <c r="I106" s="40" t="s">
        <v>118</v>
      </c>
      <c r="J106" s="45"/>
      <c r="K106" s="32"/>
      <c r="L106" s="32"/>
      <c r="M106" s="32"/>
      <c r="N106" s="32"/>
      <c r="O106" s="32"/>
      <c r="P106" s="32"/>
      <c r="Q106" s="32"/>
      <c r="R106" s="32"/>
      <c r="S106" s="32"/>
      <c r="T106" s="32"/>
      <c r="U106" s="32"/>
      <c r="V106" s="32"/>
      <c r="W106" s="32"/>
      <c r="X106" s="32"/>
      <c r="Y106" s="32"/>
      <c r="Z106" s="32"/>
    </row>
    <row r="107" spans="1:26" s="27" customFormat="1" ht="44.25" customHeight="1">
      <c r="A107" s="61">
        <v>13</v>
      </c>
      <c r="B107" s="229" t="s">
        <v>53</v>
      </c>
      <c r="C107" s="230"/>
      <c r="D107" s="230"/>
      <c r="E107" s="230"/>
      <c r="F107" s="231"/>
      <c r="G107" s="39"/>
      <c r="H107" s="32"/>
      <c r="I107" s="45" t="s">
        <v>170</v>
      </c>
      <c r="J107" s="45" t="s">
        <v>120</v>
      </c>
      <c r="K107" s="32" t="s">
        <v>121</v>
      </c>
      <c r="L107" s="32"/>
      <c r="M107" s="32"/>
      <c r="N107" s="32"/>
      <c r="O107" s="32"/>
      <c r="P107" s="32"/>
      <c r="Q107" s="32"/>
      <c r="R107" s="32"/>
      <c r="S107" s="32"/>
      <c r="T107" s="32"/>
      <c r="U107" s="32"/>
      <c r="V107" s="32"/>
      <c r="W107" s="32"/>
      <c r="X107" s="32"/>
      <c r="Y107" s="32"/>
      <c r="Z107" s="32"/>
    </row>
    <row r="108" spans="1:26" s="27" customFormat="1" ht="26.25" customHeight="1">
      <c r="A108" s="232" t="s">
        <v>54</v>
      </c>
      <c r="B108" s="233"/>
      <c r="C108" s="233"/>
      <c r="D108" s="233"/>
      <c r="E108" s="233"/>
      <c r="F108" s="234"/>
      <c r="G108" s="39"/>
      <c r="H108" s="32"/>
      <c r="I108" s="32"/>
      <c r="J108" s="32"/>
      <c r="K108" s="32"/>
      <c r="L108" s="32"/>
      <c r="M108" s="32"/>
      <c r="N108" s="32"/>
      <c r="O108" s="32"/>
      <c r="P108" s="32"/>
      <c r="Q108" s="32"/>
      <c r="R108" s="32"/>
      <c r="S108" s="32"/>
      <c r="T108" s="32"/>
      <c r="U108" s="32"/>
      <c r="V108" s="32"/>
      <c r="W108" s="32"/>
      <c r="X108" s="32"/>
      <c r="Y108" s="32"/>
      <c r="Z108" s="32"/>
    </row>
    <row r="109" spans="1:26" s="27" customFormat="1" ht="15.75" customHeight="1">
      <c r="A109" s="61">
        <v>1</v>
      </c>
      <c r="B109" s="235" t="s">
        <v>55</v>
      </c>
      <c r="C109" s="235"/>
      <c r="D109" s="235"/>
      <c r="E109" s="235"/>
      <c r="F109" s="235"/>
      <c r="G109" s="39"/>
      <c r="H109" s="32"/>
      <c r="I109" s="32"/>
      <c r="J109" s="32"/>
      <c r="K109" s="32"/>
      <c r="L109" s="32"/>
      <c r="M109" s="32"/>
      <c r="N109" s="32"/>
      <c r="O109" s="32"/>
      <c r="P109" s="32"/>
      <c r="Q109" s="32"/>
      <c r="R109" s="32"/>
      <c r="S109" s="32"/>
      <c r="T109" s="32"/>
      <c r="U109" s="32"/>
      <c r="V109" s="32"/>
      <c r="W109" s="32"/>
      <c r="X109" s="32"/>
      <c r="Y109" s="32"/>
      <c r="Z109" s="32"/>
    </row>
    <row r="110" spans="1:26" s="27" customFormat="1" ht="33" customHeight="1">
      <c r="A110" s="61">
        <v>2</v>
      </c>
      <c r="B110" s="236" t="s">
        <v>56</v>
      </c>
      <c r="C110" s="236"/>
      <c r="D110" s="236"/>
      <c r="E110" s="236"/>
      <c r="F110" s="236"/>
      <c r="G110" s="39"/>
      <c r="H110" s="32"/>
      <c r="I110" s="32"/>
      <c r="J110" s="32"/>
      <c r="K110" s="32"/>
      <c r="L110" s="32"/>
      <c r="M110" s="32"/>
      <c r="N110" s="32"/>
      <c r="O110" s="32"/>
      <c r="P110" s="32"/>
      <c r="Q110" s="32"/>
      <c r="R110" s="32"/>
      <c r="S110" s="32"/>
      <c r="T110" s="32"/>
      <c r="U110" s="32"/>
      <c r="V110" s="32"/>
      <c r="W110" s="32"/>
      <c r="X110" s="32"/>
      <c r="Y110" s="32"/>
      <c r="Z110" s="32"/>
    </row>
    <row r="111" spans="1:26" s="27" customFormat="1" ht="15.75" customHeight="1">
      <c r="A111" s="174">
        <v>3</v>
      </c>
      <c r="B111" s="237" t="s">
        <v>57</v>
      </c>
      <c r="C111" s="237"/>
      <c r="D111" s="237"/>
      <c r="E111" s="237"/>
      <c r="F111" s="237"/>
      <c r="G111" s="39"/>
      <c r="H111" s="32"/>
      <c r="I111" s="32"/>
      <c r="J111" s="32"/>
      <c r="K111" s="32"/>
      <c r="L111" s="32"/>
      <c r="M111" s="32"/>
      <c r="N111" s="32"/>
      <c r="O111" s="32"/>
      <c r="P111" s="32"/>
      <c r="Q111" s="32"/>
      <c r="R111" s="32"/>
      <c r="S111" s="32"/>
      <c r="T111" s="32"/>
      <c r="U111" s="32"/>
      <c r="V111" s="32"/>
      <c r="W111" s="32"/>
      <c r="X111" s="32"/>
      <c r="Y111" s="32"/>
      <c r="Z111" s="32"/>
    </row>
    <row r="112" spans="1:26" s="27" customFormat="1" ht="15.75" customHeight="1">
      <c r="A112" s="64"/>
      <c r="B112" s="173"/>
      <c r="C112" s="173"/>
      <c r="D112" s="173"/>
      <c r="E112" s="173"/>
      <c r="F112" s="173"/>
      <c r="G112" s="39"/>
      <c r="H112" s="32"/>
      <c r="I112" s="32"/>
      <c r="J112" s="32"/>
      <c r="K112" s="32"/>
      <c r="L112" s="32"/>
      <c r="M112" s="32"/>
      <c r="N112" s="32"/>
      <c r="O112" s="32"/>
      <c r="P112" s="32"/>
      <c r="Q112" s="32"/>
      <c r="R112" s="32"/>
      <c r="S112" s="32"/>
      <c r="T112" s="32"/>
      <c r="U112" s="32"/>
      <c r="V112" s="32"/>
      <c r="W112" s="32"/>
      <c r="X112" s="32"/>
      <c r="Y112" s="32"/>
      <c r="Z112" s="32"/>
    </row>
    <row r="113" spans="1:26" s="28" customFormat="1">
      <c r="A113" s="190" t="s">
        <v>344</v>
      </c>
      <c r="B113" s="190"/>
      <c r="C113" s="190"/>
      <c r="D113" s="190"/>
      <c r="E113" s="190"/>
      <c r="F113" s="190"/>
      <c r="G113" s="47" t="s">
        <v>215</v>
      </c>
      <c r="H113" s="48"/>
      <c r="I113" s="48"/>
      <c r="J113" s="48"/>
      <c r="K113" s="48"/>
      <c r="L113" s="48"/>
      <c r="M113" s="48"/>
      <c r="N113" s="48"/>
      <c r="O113" s="48"/>
      <c r="P113" s="48"/>
      <c r="Q113" s="48"/>
      <c r="R113" s="48"/>
      <c r="S113" s="48"/>
      <c r="T113" s="48"/>
      <c r="U113" s="48"/>
      <c r="V113" s="48"/>
      <c r="W113" s="48"/>
      <c r="X113" s="48"/>
      <c r="Y113" s="48"/>
      <c r="Z113" s="48"/>
    </row>
    <row r="114" spans="1:26" s="28" customFormat="1" ht="42.75">
      <c r="A114" s="191" t="s">
        <v>58</v>
      </c>
      <c r="B114" s="191"/>
      <c r="C114" s="191"/>
      <c r="D114" s="171" t="s">
        <v>347</v>
      </c>
      <c r="E114" s="171" t="s">
        <v>348</v>
      </c>
      <c r="F114" s="62" t="s">
        <v>59</v>
      </c>
      <c r="G114" s="49"/>
      <c r="H114" s="48"/>
      <c r="I114" s="48"/>
      <c r="J114" s="48"/>
      <c r="K114" s="48"/>
      <c r="L114" s="48"/>
      <c r="M114" s="48"/>
      <c r="N114" s="48"/>
      <c r="O114" s="48"/>
      <c r="P114" s="48"/>
      <c r="Q114" s="48"/>
      <c r="R114" s="48"/>
      <c r="S114" s="48"/>
      <c r="T114" s="48"/>
      <c r="U114" s="48"/>
      <c r="V114" s="48"/>
      <c r="W114" s="48"/>
      <c r="X114" s="48"/>
      <c r="Y114" s="48"/>
      <c r="Z114" s="48"/>
    </row>
    <row r="115" spans="1:26" s="27" customFormat="1" ht="29.25" customHeight="1">
      <c r="A115" s="192" t="s">
        <v>345</v>
      </c>
      <c r="B115" s="193"/>
      <c r="C115" s="194"/>
      <c r="D115" s="21"/>
      <c r="E115" s="21"/>
      <c r="F115" s="22"/>
      <c r="G115" s="38" t="s">
        <v>216</v>
      </c>
      <c r="H115" s="50"/>
      <c r="I115" s="50"/>
      <c r="J115" s="50"/>
      <c r="K115" s="50"/>
      <c r="L115" s="50"/>
      <c r="M115" s="50"/>
      <c r="N115" s="50"/>
      <c r="O115" s="50"/>
      <c r="P115" s="50"/>
      <c r="Q115" s="50"/>
      <c r="R115" s="50"/>
      <c r="S115" s="50"/>
      <c r="T115" s="50"/>
      <c r="U115" s="50"/>
      <c r="V115" s="50"/>
      <c r="W115" s="50"/>
      <c r="X115" s="50"/>
      <c r="Y115" s="50"/>
      <c r="Z115" s="50"/>
    </row>
    <row r="116" spans="1:26">
      <c r="A116" s="32"/>
      <c r="B116" s="32"/>
      <c r="C116" s="32"/>
      <c r="D116" s="55"/>
      <c r="E116" s="55"/>
      <c r="F116" s="55"/>
      <c r="G116" s="39"/>
    </row>
    <row r="117" spans="1:26">
      <c r="A117" s="195">
        <v>1</v>
      </c>
      <c r="B117" s="197" t="s">
        <v>60</v>
      </c>
      <c r="C117" s="197"/>
      <c r="D117" s="197"/>
      <c r="E117" s="197"/>
      <c r="F117" s="197"/>
      <c r="G117" s="219" t="s">
        <v>217</v>
      </c>
      <c r="I117" s="40" t="s">
        <v>118</v>
      </c>
    </row>
    <row r="118" spans="1:26" ht="31.5" customHeight="1">
      <c r="A118" s="195"/>
      <c r="B118" s="198" t="s">
        <v>124</v>
      </c>
      <c r="C118" s="198"/>
      <c r="D118" s="198"/>
      <c r="E118" s="198"/>
      <c r="F118" s="20" t="s">
        <v>170</v>
      </c>
      <c r="G118" s="220"/>
      <c r="I118" s="45" t="s">
        <v>170</v>
      </c>
      <c r="J118" s="32" t="s">
        <v>116</v>
      </c>
      <c r="K118" s="51" t="s">
        <v>123</v>
      </c>
    </row>
    <row r="119" spans="1:26" ht="75.75" customHeight="1">
      <c r="A119" s="195"/>
      <c r="B119" s="63" t="s">
        <v>122</v>
      </c>
      <c r="C119" s="196"/>
      <c r="D119" s="196"/>
      <c r="E119" s="196"/>
      <c r="F119" s="196"/>
      <c r="G119" s="221"/>
    </row>
    <row r="120" spans="1:26">
      <c r="A120" s="195">
        <v>2</v>
      </c>
      <c r="B120" s="190" t="s">
        <v>61</v>
      </c>
      <c r="C120" s="190"/>
      <c r="D120" s="190"/>
      <c r="E120" s="190"/>
      <c r="F120" s="190"/>
      <c r="G120" s="219" t="s">
        <v>218</v>
      </c>
    </row>
    <row r="121" spans="1:26" ht="63" customHeight="1">
      <c r="A121" s="195"/>
      <c r="B121" s="198" t="s">
        <v>124</v>
      </c>
      <c r="C121" s="198"/>
      <c r="D121" s="198"/>
      <c r="E121" s="198"/>
      <c r="F121" s="20" t="s">
        <v>170</v>
      </c>
      <c r="G121" s="220"/>
    </row>
    <row r="122" spans="1:26" ht="75.75" customHeight="1">
      <c r="A122" s="195"/>
      <c r="B122" s="63" t="s">
        <v>122</v>
      </c>
      <c r="C122" s="196"/>
      <c r="D122" s="196"/>
      <c r="E122" s="196"/>
      <c r="F122" s="196"/>
      <c r="G122" s="221"/>
    </row>
    <row r="123" spans="1:26">
      <c r="A123" s="318">
        <v>3</v>
      </c>
      <c r="B123" s="190" t="s">
        <v>62</v>
      </c>
      <c r="C123" s="190"/>
      <c r="D123" s="190"/>
      <c r="E123" s="190"/>
      <c r="F123" s="190"/>
      <c r="G123" s="219" t="s">
        <v>219</v>
      </c>
    </row>
    <row r="124" spans="1:26" ht="31.5" customHeight="1">
      <c r="A124" s="319"/>
      <c r="B124" s="198" t="s">
        <v>125</v>
      </c>
      <c r="C124" s="198"/>
      <c r="D124" s="198"/>
      <c r="E124" s="198"/>
      <c r="F124" s="20" t="s">
        <v>170</v>
      </c>
      <c r="G124" s="220"/>
    </row>
    <row r="125" spans="1:26" ht="75.75" customHeight="1">
      <c r="A125" s="320"/>
      <c r="B125" s="63" t="s">
        <v>122</v>
      </c>
      <c r="C125" s="196"/>
      <c r="D125" s="196"/>
      <c r="E125" s="196"/>
      <c r="F125" s="196"/>
      <c r="G125" s="221"/>
    </row>
    <row r="126" spans="1:26">
      <c r="A126" s="309">
        <v>4</v>
      </c>
      <c r="B126" s="197" t="s">
        <v>63</v>
      </c>
      <c r="C126" s="197"/>
      <c r="D126" s="197"/>
      <c r="E126" s="197"/>
      <c r="F126" s="197"/>
      <c r="G126" s="39"/>
    </row>
    <row r="127" spans="1:26">
      <c r="A127" s="310"/>
      <c r="B127" s="62" t="s">
        <v>21</v>
      </c>
      <c r="C127" s="227" t="s">
        <v>229</v>
      </c>
      <c r="D127" s="227"/>
      <c r="E127" s="227" t="s">
        <v>64</v>
      </c>
      <c r="F127" s="227"/>
      <c r="G127" s="39"/>
    </row>
    <row r="128" spans="1:26" ht="20.25" customHeight="1">
      <c r="A128" s="310"/>
      <c r="B128" s="65" t="s">
        <v>65</v>
      </c>
      <c r="C128" s="228" t="s">
        <v>66</v>
      </c>
      <c r="D128" s="228"/>
      <c r="E128" s="225">
        <f>D60</f>
        <v>0</v>
      </c>
      <c r="F128" s="226"/>
      <c r="G128" s="39"/>
    </row>
    <row r="129" spans="1:7" ht="18.75" customHeight="1">
      <c r="A129" s="310"/>
      <c r="B129" s="65" t="s">
        <v>67</v>
      </c>
      <c r="C129" s="228" t="s">
        <v>222</v>
      </c>
      <c r="D129" s="228"/>
      <c r="E129" s="225">
        <f>D62</f>
        <v>0</v>
      </c>
      <c r="F129" s="226"/>
      <c r="G129" s="39"/>
    </row>
    <row r="130" spans="1:7" ht="36.75" customHeight="1">
      <c r="A130" s="310"/>
      <c r="B130" s="65" t="s">
        <v>68</v>
      </c>
      <c r="C130" s="228" t="s">
        <v>221</v>
      </c>
      <c r="D130" s="228"/>
      <c r="E130" s="315">
        <v>1</v>
      </c>
      <c r="F130" s="316"/>
      <c r="G130" s="39"/>
    </row>
    <row r="131" spans="1:7" ht="36" customHeight="1">
      <c r="A131" s="310"/>
      <c r="B131" s="65" t="s">
        <v>69</v>
      </c>
      <c r="C131" s="228" t="s">
        <v>223</v>
      </c>
      <c r="D131" s="228"/>
      <c r="E131" s="317"/>
      <c r="F131" s="317"/>
      <c r="G131" s="52" t="s">
        <v>220</v>
      </c>
    </row>
    <row r="132" spans="1:7" ht="15.75">
      <c r="A132" s="310"/>
      <c r="B132" s="66"/>
      <c r="C132" s="308" t="s">
        <v>224</v>
      </c>
      <c r="D132" s="308"/>
      <c r="E132" s="311"/>
      <c r="F132" s="312"/>
    </row>
    <row r="133" spans="1:7" ht="60.75" customHeight="1">
      <c r="A133" s="310"/>
      <c r="B133" s="65" t="s">
        <v>226</v>
      </c>
      <c r="C133" s="228" t="s">
        <v>225</v>
      </c>
      <c r="D133" s="228"/>
      <c r="E133" s="313"/>
      <c r="F133" s="314"/>
    </row>
    <row r="134" spans="1:7">
      <c r="A134" s="310"/>
      <c r="B134" s="66"/>
      <c r="C134" s="308" t="s">
        <v>227</v>
      </c>
      <c r="D134" s="308"/>
      <c r="E134" s="311"/>
      <c r="F134" s="312"/>
    </row>
    <row r="135" spans="1:7" ht="52.5" customHeight="1">
      <c r="A135" s="310"/>
      <c r="B135" s="65" t="s">
        <v>228</v>
      </c>
      <c r="C135" s="228" t="s">
        <v>225</v>
      </c>
      <c r="D135" s="228"/>
      <c r="E135" s="313"/>
      <c r="F135" s="314"/>
    </row>
    <row r="136" spans="1:7">
      <c r="A136" s="32"/>
      <c r="B136" s="32"/>
      <c r="C136" s="32"/>
      <c r="D136" s="55"/>
      <c r="E136" s="55"/>
      <c r="F136" s="55"/>
    </row>
    <row r="137" spans="1:7">
      <c r="A137" s="185" t="s">
        <v>136</v>
      </c>
      <c r="B137" s="185"/>
      <c r="C137" s="32"/>
      <c r="D137" s="55"/>
      <c r="E137" s="186" t="s">
        <v>264</v>
      </c>
      <c r="F137" s="186"/>
    </row>
    <row r="138" spans="1:7">
      <c r="A138" s="187"/>
      <c r="B138" s="187"/>
      <c r="C138" s="187"/>
      <c r="D138" s="187"/>
      <c r="E138" s="188"/>
      <c r="F138" s="188"/>
    </row>
    <row r="139" spans="1:7" s="32" customFormat="1">
      <c r="D139" s="55"/>
      <c r="E139" s="55"/>
      <c r="F139" s="55"/>
      <c r="G139" s="53"/>
    </row>
    <row r="140" spans="1:7" s="32" customFormat="1">
      <c r="D140" s="55"/>
      <c r="E140" s="55"/>
      <c r="F140" s="55"/>
      <c r="G140" s="53"/>
    </row>
    <row r="141" spans="1:7" s="32" customFormat="1">
      <c r="D141" s="55"/>
      <c r="E141" s="55"/>
      <c r="F141" s="55"/>
      <c r="G141" s="53"/>
    </row>
    <row r="142" spans="1:7" s="32" customFormat="1">
      <c r="D142" s="55"/>
      <c r="E142" s="55"/>
      <c r="F142" s="55"/>
      <c r="G142" s="53"/>
    </row>
    <row r="143" spans="1:7" s="32" customFormat="1">
      <c r="D143" s="55"/>
      <c r="E143" s="55"/>
      <c r="F143" s="55"/>
      <c r="G143" s="53"/>
    </row>
    <row r="144" spans="1:7" s="32" customFormat="1">
      <c r="D144" s="55"/>
      <c r="E144" s="55"/>
      <c r="F144" s="55"/>
      <c r="G144" s="53"/>
    </row>
    <row r="145" spans="4:7" s="32" customFormat="1">
      <c r="D145" s="55"/>
      <c r="E145" s="55"/>
      <c r="F145" s="55"/>
      <c r="G145" s="53"/>
    </row>
    <row r="146" spans="4:7" s="32" customFormat="1">
      <c r="D146" s="55"/>
      <c r="E146" s="55"/>
      <c r="F146" s="55"/>
      <c r="G146" s="53"/>
    </row>
    <row r="147" spans="4:7" s="32" customFormat="1">
      <c r="D147" s="55"/>
      <c r="E147" s="55"/>
      <c r="F147" s="55"/>
      <c r="G147" s="53"/>
    </row>
    <row r="148" spans="4:7" s="32" customFormat="1">
      <c r="D148" s="55"/>
      <c r="E148" s="55"/>
      <c r="F148" s="55"/>
      <c r="G148" s="53"/>
    </row>
    <row r="149" spans="4:7" s="32" customFormat="1">
      <c r="D149" s="55"/>
      <c r="E149" s="55"/>
      <c r="F149" s="55"/>
      <c r="G149" s="53"/>
    </row>
    <row r="150" spans="4:7" s="32" customFormat="1">
      <c r="D150" s="55"/>
      <c r="E150" s="55"/>
      <c r="F150" s="55"/>
      <c r="G150" s="53"/>
    </row>
    <row r="151" spans="4:7" s="32" customFormat="1">
      <c r="D151" s="55"/>
      <c r="E151" s="55"/>
      <c r="F151" s="55"/>
      <c r="G151" s="53"/>
    </row>
    <row r="152" spans="4:7" s="32" customFormat="1">
      <c r="D152" s="55"/>
      <c r="E152" s="55"/>
      <c r="F152" s="55"/>
      <c r="G152" s="53"/>
    </row>
    <row r="153" spans="4:7" s="32" customFormat="1">
      <c r="D153" s="55"/>
      <c r="E153" s="55"/>
      <c r="F153" s="55"/>
      <c r="G153" s="53"/>
    </row>
    <row r="154" spans="4:7" s="32" customFormat="1">
      <c r="D154" s="55"/>
      <c r="E154" s="55"/>
      <c r="F154" s="55"/>
      <c r="G154" s="53"/>
    </row>
    <row r="155" spans="4:7" s="32" customFormat="1">
      <c r="D155" s="55"/>
      <c r="E155" s="55"/>
      <c r="F155" s="55"/>
      <c r="G155" s="53"/>
    </row>
    <row r="156" spans="4:7" s="32" customFormat="1">
      <c r="D156" s="55"/>
      <c r="E156" s="55"/>
      <c r="F156" s="55"/>
      <c r="G156" s="53"/>
    </row>
    <row r="157" spans="4:7" s="32" customFormat="1">
      <c r="D157" s="55"/>
      <c r="E157" s="55"/>
      <c r="F157" s="55"/>
      <c r="G157" s="53"/>
    </row>
    <row r="158" spans="4:7" s="32" customFormat="1">
      <c r="D158" s="55"/>
      <c r="E158" s="55"/>
      <c r="F158" s="55"/>
      <c r="G158" s="53"/>
    </row>
    <row r="159" spans="4:7" s="32" customFormat="1">
      <c r="D159" s="55"/>
      <c r="E159" s="55"/>
      <c r="F159" s="55"/>
      <c r="G159" s="53"/>
    </row>
    <row r="160" spans="4:7" s="32" customFormat="1">
      <c r="D160" s="55"/>
      <c r="E160" s="55"/>
      <c r="F160" s="55"/>
      <c r="G160" s="53"/>
    </row>
    <row r="161" spans="4:7" s="32" customFormat="1">
      <c r="D161" s="55"/>
      <c r="E161" s="55"/>
      <c r="F161" s="55"/>
      <c r="G161" s="53"/>
    </row>
    <row r="162" spans="4:7" s="32" customFormat="1">
      <c r="D162" s="55"/>
      <c r="E162" s="55"/>
      <c r="F162" s="55"/>
      <c r="G162" s="53"/>
    </row>
    <row r="163" spans="4:7" s="32" customFormat="1">
      <c r="D163" s="55"/>
      <c r="E163" s="55"/>
      <c r="F163" s="55"/>
      <c r="G163" s="53"/>
    </row>
    <row r="164" spans="4:7" s="32" customFormat="1">
      <c r="D164" s="55"/>
      <c r="E164" s="55"/>
      <c r="F164" s="55"/>
      <c r="G164" s="53"/>
    </row>
    <row r="165" spans="4:7" s="32" customFormat="1">
      <c r="D165" s="55"/>
      <c r="E165" s="55"/>
      <c r="F165" s="55"/>
      <c r="G165" s="53"/>
    </row>
    <row r="166" spans="4:7" s="32" customFormat="1">
      <c r="D166" s="55"/>
      <c r="E166" s="55"/>
      <c r="F166" s="55"/>
      <c r="G166" s="53"/>
    </row>
    <row r="167" spans="4:7" s="32" customFormat="1">
      <c r="D167" s="55"/>
      <c r="E167" s="55"/>
      <c r="F167" s="55"/>
      <c r="G167" s="53"/>
    </row>
    <row r="168" spans="4:7" s="32" customFormat="1">
      <c r="D168" s="55"/>
      <c r="E168" s="55"/>
      <c r="F168" s="55"/>
      <c r="G168" s="53"/>
    </row>
    <row r="169" spans="4:7" s="32" customFormat="1">
      <c r="D169" s="55"/>
      <c r="E169" s="55"/>
      <c r="F169" s="55"/>
      <c r="G169" s="53"/>
    </row>
    <row r="170" spans="4:7" s="32" customFormat="1">
      <c r="D170" s="55"/>
      <c r="E170" s="55"/>
      <c r="F170" s="55"/>
      <c r="G170" s="53"/>
    </row>
    <row r="171" spans="4:7" s="32" customFormat="1">
      <c r="D171" s="55"/>
      <c r="E171" s="55"/>
      <c r="F171" s="55"/>
      <c r="G171" s="53"/>
    </row>
    <row r="172" spans="4:7" s="32" customFormat="1">
      <c r="D172" s="55"/>
      <c r="E172" s="55"/>
      <c r="F172" s="55"/>
      <c r="G172" s="53"/>
    </row>
    <row r="173" spans="4:7" s="32" customFormat="1">
      <c r="D173" s="55"/>
      <c r="E173" s="55"/>
      <c r="F173" s="55"/>
      <c r="G173" s="53"/>
    </row>
    <row r="174" spans="4:7" s="32" customFormat="1">
      <c r="D174" s="55"/>
      <c r="E174" s="55"/>
      <c r="F174" s="55"/>
      <c r="G174" s="53"/>
    </row>
    <row r="175" spans="4:7" s="32" customFormat="1">
      <c r="D175" s="55"/>
      <c r="E175" s="55"/>
      <c r="F175" s="55"/>
      <c r="G175" s="53"/>
    </row>
    <row r="176" spans="4:7" s="32" customFormat="1">
      <c r="D176" s="55"/>
      <c r="E176" s="55"/>
      <c r="F176" s="55"/>
      <c r="G176" s="53"/>
    </row>
    <row r="177" spans="4:7" s="32" customFormat="1">
      <c r="D177" s="55"/>
      <c r="E177" s="55"/>
      <c r="F177" s="55"/>
      <c r="G177" s="53"/>
    </row>
    <row r="178" spans="4:7" s="32" customFormat="1">
      <c r="D178" s="55"/>
      <c r="E178" s="55"/>
      <c r="F178" s="55"/>
      <c r="G178" s="53"/>
    </row>
    <row r="179" spans="4:7" s="32" customFormat="1">
      <c r="D179" s="55"/>
      <c r="E179" s="55"/>
      <c r="F179" s="55"/>
      <c r="G179" s="53"/>
    </row>
    <row r="180" spans="4:7" s="32" customFormat="1">
      <c r="D180" s="55"/>
      <c r="E180" s="55"/>
      <c r="F180" s="55"/>
      <c r="G180" s="53"/>
    </row>
    <row r="181" spans="4:7" s="32" customFormat="1">
      <c r="D181" s="55"/>
      <c r="E181" s="55"/>
      <c r="F181" s="55"/>
      <c r="G181" s="53"/>
    </row>
    <row r="182" spans="4:7" s="32" customFormat="1">
      <c r="D182" s="55"/>
      <c r="E182" s="55"/>
      <c r="F182" s="55"/>
      <c r="G182" s="53"/>
    </row>
    <row r="183" spans="4:7" s="32" customFormat="1">
      <c r="D183" s="55"/>
      <c r="E183" s="55"/>
      <c r="F183" s="55"/>
      <c r="G183" s="53"/>
    </row>
    <row r="184" spans="4:7" s="32" customFormat="1">
      <c r="D184" s="55"/>
      <c r="E184" s="55"/>
      <c r="F184" s="55"/>
      <c r="G184" s="53"/>
    </row>
    <row r="185" spans="4:7" s="32" customFormat="1">
      <c r="D185" s="55"/>
      <c r="E185" s="55"/>
      <c r="F185" s="55"/>
      <c r="G185" s="53"/>
    </row>
    <row r="186" spans="4:7" s="32" customFormat="1">
      <c r="D186" s="55"/>
      <c r="E186" s="55"/>
      <c r="F186" s="55"/>
      <c r="G186" s="53"/>
    </row>
    <row r="187" spans="4:7" s="32" customFormat="1">
      <c r="D187" s="55"/>
      <c r="E187" s="55"/>
      <c r="F187" s="55"/>
      <c r="G187" s="53"/>
    </row>
    <row r="188" spans="4:7" s="32" customFormat="1">
      <c r="D188" s="55"/>
      <c r="E188" s="55"/>
      <c r="F188" s="55"/>
      <c r="G188" s="53"/>
    </row>
    <row r="189" spans="4:7" s="32" customFormat="1">
      <c r="D189" s="55"/>
      <c r="E189" s="55"/>
      <c r="F189" s="55"/>
      <c r="G189" s="53"/>
    </row>
    <row r="190" spans="4:7" s="32" customFormat="1">
      <c r="D190" s="55"/>
      <c r="E190" s="55"/>
      <c r="F190" s="55"/>
      <c r="G190" s="53"/>
    </row>
    <row r="191" spans="4:7" s="32" customFormat="1">
      <c r="D191" s="55"/>
      <c r="E191" s="55"/>
      <c r="F191" s="55"/>
      <c r="G191" s="53"/>
    </row>
    <row r="192" spans="4:7" s="32" customFormat="1">
      <c r="D192" s="55"/>
      <c r="E192" s="55"/>
      <c r="F192" s="55"/>
      <c r="G192" s="53"/>
    </row>
    <row r="193" spans="4:7" s="32" customFormat="1">
      <c r="D193" s="55"/>
      <c r="E193" s="55"/>
      <c r="F193" s="55"/>
      <c r="G193" s="53"/>
    </row>
    <row r="194" spans="4:7" s="32" customFormat="1">
      <c r="D194" s="55"/>
      <c r="E194" s="55"/>
      <c r="F194" s="55"/>
      <c r="G194" s="53"/>
    </row>
    <row r="195" spans="4:7" s="32" customFormat="1">
      <c r="D195" s="55"/>
      <c r="E195" s="55"/>
      <c r="F195" s="55"/>
      <c r="G195" s="53"/>
    </row>
    <row r="196" spans="4:7" s="32" customFormat="1">
      <c r="D196" s="55"/>
      <c r="E196" s="55"/>
      <c r="F196" s="55"/>
      <c r="G196" s="53"/>
    </row>
    <row r="197" spans="4:7" s="32" customFormat="1">
      <c r="D197" s="55"/>
      <c r="E197" s="55"/>
      <c r="F197" s="55"/>
      <c r="G197" s="53"/>
    </row>
    <row r="198" spans="4:7" s="32" customFormat="1">
      <c r="D198" s="55"/>
      <c r="E198" s="55"/>
      <c r="F198" s="55"/>
      <c r="G198" s="53"/>
    </row>
    <row r="199" spans="4:7" s="32" customFormat="1">
      <c r="D199" s="55"/>
      <c r="E199" s="55"/>
      <c r="F199" s="55"/>
      <c r="G199" s="53"/>
    </row>
    <row r="200" spans="4:7" s="32" customFormat="1">
      <c r="D200" s="55"/>
      <c r="E200" s="55"/>
      <c r="F200" s="55"/>
      <c r="G200" s="53"/>
    </row>
    <row r="201" spans="4:7" s="32" customFormat="1">
      <c r="D201" s="55"/>
      <c r="E201" s="55"/>
      <c r="F201" s="55"/>
      <c r="G201" s="53"/>
    </row>
    <row r="202" spans="4:7" s="32" customFormat="1">
      <c r="D202" s="55"/>
      <c r="E202" s="55"/>
      <c r="F202" s="55"/>
      <c r="G202" s="53"/>
    </row>
    <row r="203" spans="4:7" s="32" customFormat="1">
      <c r="D203" s="55"/>
      <c r="E203" s="55"/>
      <c r="F203" s="55"/>
      <c r="G203" s="53"/>
    </row>
    <row r="204" spans="4:7" s="32" customFormat="1">
      <c r="D204" s="55"/>
      <c r="E204" s="55"/>
      <c r="F204" s="55"/>
      <c r="G204" s="53"/>
    </row>
    <row r="205" spans="4:7" s="32" customFormat="1">
      <c r="D205" s="55"/>
      <c r="E205" s="55"/>
      <c r="F205" s="55"/>
      <c r="G205" s="53"/>
    </row>
    <row r="206" spans="4:7" s="32" customFormat="1">
      <c r="D206" s="55"/>
      <c r="E206" s="55"/>
      <c r="F206" s="55"/>
      <c r="G206" s="53"/>
    </row>
    <row r="207" spans="4:7" s="32" customFormat="1">
      <c r="D207" s="55"/>
      <c r="E207" s="55"/>
      <c r="F207" s="55"/>
      <c r="G207" s="53"/>
    </row>
    <row r="208" spans="4:7" s="32" customFormat="1">
      <c r="D208" s="55"/>
      <c r="E208" s="55"/>
      <c r="F208" s="55"/>
      <c r="G208" s="53"/>
    </row>
    <row r="209" spans="4:7" s="32" customFormat="1">
      <c r="D209" s="55"/>
      <c r="E209" s="55"/>
      <c r="F209" s="55"/>
      <c r="G209" s="53"/>
    </row>
    <row r="210" spans="4:7" s="32" customFormat="1">
      <c r="D210" s="55"/>
      <c r="E210" s="55"/>
      <c r="F210" s="55"/>
      <c r="G210" s="53"/>
    </row>
    <row r="211" spans="4:7" s="32" customFormat="1">
      <c r="D211" s="55"/>
      <c r="E211" s="55"/>
      <c r="F211" s="55"/>
      <c r="G211" s="53"/>
    </row>
    <row r="212" spans="4:7" s="32" customFormat="1">
      <c r="D212" s="55"/>
      <c r="E212" s="55"/>
      <c r="F212" s="55"/>
      <c r="G212" s="53"/>
    </row>
    <row r="213" spans="4:7" s="32" customFormat="1">
      <c r="D213" s="55"/>
      <c r="E213" s="55"/>
      <c r="F213" s="55"/>
      <c r="G213" s="53"/>
    </row>
    <row r="214" spans="4:7" s="32" customFormat="1">
      <c r="D214" s="55"/>
      <c r="E214" s="55"/>
      <c r="F214" s="55"/>
      <c r="G214" s="53"/>
    </row>
    <row r="215" spans="4:7" s="32" customFormat="1">
      <c r="D215" s="55"/>
      <c r="E215" s="55"/>
      <c r="F215" s="55"/>
      <c r="G215" s="53"/>
    </row>
    <row r="216" spans="4:7" s="32" customFormat="1">
      <c r="D216" s="55"/>
      <c r="E216" s="55"/>
      <c r="F216" s="55"/>
      <c r="G216" s="53"/>
    </row>
    <row r="217" spans="4:7" s="32" customFormat="1">
      <c r="D217" s="55"/>
      <c r="E217" s="55"/>
      <c r="F217" s="55"/>
      <c r="G217" s="53"/>
    </row>
    <row r="218" spans="4:7" s="32" customFormat="1">
      <c r="D218" s="55"/>
      <c r="E218" s="55"/>
      <c r="F218" s="55"/>
      <c r="G218" s="53"/>
    </row>
    <row r="219" spans="4:7" s="32" customFormat="1">
      <c r="D219" s="55"/>
      <c r="E219" s="55"/>
      <c r="F219" s="55"/>
      <c r="G219" s="53"/>
    </row>
    <row r="220" spans="4:7" s="32" customFormat="1">
      <c r="D220" s="55"/>
      <c r="E220" s="55"/>
      <c r="F220" s="55"/>
      <c r="G220" s="53"/>
    </row>
    <row r="221" spans="4:7" s="32" customFormat="1">
      <c r="D221" s="55"/>
      <c r="E221" s="55"/>
      <c r="F221" s="55"/>
      <c r="G221" s="53"/>
    </row>
    <row r="222" spans="4:7" s="32" customFormat="1">
      <c r="D222" s="55"/>
      <c r="E222" s="55"/>
      <c r="F222" s="55"/>
      <c r="G222" s="53"/>
    </row>
    <row r="223" spans="4:7" s="32" customFormat="1">
      <c r="D223" s="55"/>
      <c r="E223" s="55"/>
      <c r="F223" s="55"/>
      <c r="G223" s="53"/>
    </row>
    <row r="224" spans="4:7" s="32" customFormat="1">
      <c r="D224" s="55"/>
      <c r="E224" s="55"/>
      <c r="F224" s="55"/>
      <c r="G224" s="53"/>
    </row>
    <row r="225" spans="4:7" s="32" customFormat="1">
      <c r="D225" s="55"/>
      <c r="E225" s="55"/>
      <c r="F225" s="55"/>
      <c r="G225" s="53"/>
    </row>
    <row r="226" spans="4:7" s="32" customFormat="1">
      <c r="D226" s="55"/>
      <c r="E226" s="55"/>
      <c r="F226" s="55"/>
      <c r="G226" s="53"/>
    </row>
    <row r="227" spans="4:7" s="32" customFormat="1">
      <c r="D227" s="55"/>
      <c r="E227" s="55"/>
      <c r="F227" s="55"/>
      <c r="G227" s="53"/>
    </row>
    <row r="228" spans="4:7" s="32" customFormat="1">
      <c r="D228" s="55"/>
      <c r="E228" s="55"/>
      <c r="F228" s="55"/>
      <c r="G228" s="53"/>
    </row>
    <row r="229" spans="4:7" s="32" customFormat="1">
      <c r="D229" s="55"/>
      <c r="E229" s="55"/>
      <c r="F229" s="55"/>
      <c r="G229" s="53"/>
    </row>
    <row r="230" spans="4:7" s="32" customFormat="1">
      <c r="D230" s="55"/>
      <c r="E230" s="55"/>
      <c r="F230" s="55"/>
      <c r="G230" s="53"/>
    </row>
    <row r="231" spans="4:7" s="32" customFormat="1">
      <c r="D231" s="55"/>
      <c r="E231" s="55"/>
      <c r="F231" s="55"/>
      <c r="G231" s="53"/>
    </row>
    <row r="232" spans="4:7" s="32" customFormat="1">
      <c r="D232" s="55"/>
      <c r="E232" s="55"/>
      <c r="F232" s="55"/>
      <c r="G232" s="53"/>
    </row>
    <row r="233" spans="4:7" s="32" customFormat="1">
      <c r="D233" s="55"/>
      <c r="E233" s="55"/>
      <c r="F233" s="55"/>
      <c r="G233" s="53"/>
    </row>
    <row r="234" spans="4:7" s="32" customFormat="1">
      <c r="D234" s="55"/>
      <c r="E234" s="55"/>
      <c r="F234" s="55"/>
      <c r="G234" s="53"/>
    </row>
    <row r="235" spans="4:7" s="32" customFormat="1">
      <c r="D235" s="55"/>
      <c r="E235" s="55"/>
      <c r="F235" s="55"/>
      <c r="G235" s="53"/>
    </row>
    <row r="236" spans="4:7" s="32" customFormat="1">
      <c r="D236" s="55"/>
      <c r="E236" s="55"/>
      <c r="F236" s="55"/>
      <c r="G236" s="53"/>
    </row>
    <row r="237" spans="4:7" s="32" customFormat="1">
      <c r="D237" s="55"/>
      <c r="E237" s="55"/>
      <c r="F237" s="55"/>
      <c r="G237" s="53"/>
    </row>
    <row r="238" spans="4:7" s="32" customFormat="1">
      <c r="D238" s="55"/>
      <c r="E238" s="55"/>
      <c r="F238" s="55"/>
      <c r="G238" s="53"/>
    </row>
    <row r="239" spans="4:7" s="32" customFormat="1">
      <c r="D239" s="55"/>
      <c r="E239" s="55"/>
      <c r="F239" s="55"/>
      <c r="G239" s="53"/>
    </row>
    <row r="240" spans="4:7" s="32" customFormat="1">
      <c r="D240" s="55"/>
      <c r="E240" s="55"/>
      <c r="F240" s="55"/>
      <c r="G240" s="53"/>
    </row>
    <row r="241" spans="4:7" s="32" customFormat="1">
      <c r="D241" s="55"/>
      <c r="E241" s="55"/>
      <c r="F241" s="55"/>
      <c r="G241" s="53"/>
    </row>
    <row r="242" spans="4:7" s="32" customFormat="1">
      <c r="D242" s="55"/>
      <c r="E242" s="55"/>
      <c r="F242" s="55"/>
      <c r="G242" s="53"/>
    </row>
    <row r="243" spans="4:7" s="32" customFormat="1">
      <c r="D243" s="55"/>
      <c r="E243" s="55"/>
      <c r="F243" s="55"/>
      <c r="G243" s="53"/>
    </row>
    <row r="244" spans="4:7" s="32" customFormat="1">
      <c r="D244" s="55"/>
      <c r="E244" s="55"/>
      <c r="F244" s="55"/>
      <c r="G244" s="53"/>
    </row>
    <row r="245" spans="4:7" s="32" customFormat="1">
      <c r="D245" s="55"/>
      <c r="E245" s="55"/>
      <c r="F245" s="55"/>
      <c r="G245" s="53"/>
    </row>
    <row r="246" spans="4:7" s="32" customFormat="1">
      <c r="D246" s="55"/>
      <c r="E246" s="55"/>
      <c r="F246" s="55"/>
      <c r="G246" s="53"/>
    </row>
    <row r="247" spans="4:7" s="32" customFormat="1">
      <c r="D247" s="55"/>
      <c r="E247" s="55"/>
      <c r="F247" s="55"/>
      <c r="G247" s="53"/>
    </row>
    <row r="248" spans="4:7" s="32" customFormat="1">
      <c r="D248" s="55"/>
      <c r="E248" s="55"/>
      <c r="F248" s="55"/>
      <c r="G248" s="53"/>
    </row>
    <row r="249" spans="4:7" s="32" customFormat="1">
      <c r="D249" s="55"/>
      <c r="E249" s="55"/>
      <c r="F249" s="55"/>
      <c r="G249" s="53"/>
    </row>
    <row r="250" spans="4:7" s="32" customFormat="1">
      <c r="D250" s="55"/>
      <c r="E250" s="55"/>
      <c r="F250" s="55"/>
      <c r="G250" s="53"/>
    </row>
    <row r="251" spans="4:7" s="32" customFormat="1">
      <c r="D251" s="55"/>
      <c r="E251" s="55"/>
      <c r="F251" s="55"/>
      <c r="G251" s="53"/>
    </row>
    <row r="252" spans="4:7" s="32" customFormat="1">
      <c r="D252" s="55"/>
      <c r="E252" s="55"/>
      <c r="F252" s="55"/>
      <c r="G252" s="53"/>
    </row>
    <row r="253" spans="4:7" s="32" customFormat="1">
      <c r="D253" s="55"/>
      <c r="E253" s="55"/>
      <c r="F253" s="55"/>
      <c r="G253" s="53"/>
    </row>
    <row r="254" spans="4:7" s="32" customFormat="1">
      <c r="D254" s="55"/>
      <c r="E254" s="55"/>
      <c r="F254" s="55"/>
      <c r="G254" s="53"/>
    </row>
    <row r="255" spans="4:7" s="32" customFormat="1">
      <c r="D255" s="55"/>
      <c r="E255" s="55"/>
      <c r="F255" s="55"/>
      <c r="G255" s="53"/>
    </row>
    <row r="256" spans="4:7" s="32" customFormat="1">
      <c r="D256" s="55"/>
      <c r="E256" s="55"/>
      <c r="F256" s="55"/>
      <c r="G256" s="53"/>
    </row>
    <row r="257" spans="4:7" s="32" customFormat="1">
      <c r="D257" s="55"/>
      <c r="E257" s="55"/>
      <c r="F257" s="55"/>
      <c r="G257" s="53"/>
    </row>
    <row r="258" spans="4:7" s="32" customFormat="1">
      <c r="D258" s="55"/>
      <c r="E258" s="55"/>
      <c r="F258" s="55"/>
      <c r="G258" s="53"/>
    </row>
    <row r="259" spans="4:7" s="32" customFormat="1">
      <c r="D259" s="55"/>
      <c r="E259" s="55"/>
      <c r="F259" s="55"/>
      <c r="G259" s="53"/>
    </row>
    <row r="260" spans="4:7" s="32" customFormat="1">
      <c r="D260" s="55"/>
      <c r="E260" s="55"/>
      <c r="F260" s="55"/>
      <c r="G260" s="53"/>
    </row>
    <row r="261" spans="4:7" s="32" customFormat="1">
      <c r="D261" s="55"/>
      <c r="E261" s="55"/>
      <c r="F261" s="55"/>
      <c r="G261" s="53"/>
    </row>
    <row r="262" spans="4:7" s="32" customFormat="1">
      <c r="D262" s="55"/>
      <c r="E262" s="55"/>
      <c r="F262" s="55"/>
      <c r="G262" s="53"/>
    </row>
    <row r="263" spans="4:7" s="32" customFormat="1">
      <c r="D263" s="55"/>
      <c r="E263" s="55"/>
      <c r="F263" s="55"/>
      <c r="G263" s="53"/>
    </row>
    <row r="264" spans="4:7" s="32" customFormat="1">
      <c r="D264" s="55"/>
      <c r="E264" s="55"/>
      <c r="F264" s="55"/>
      <c r="G264" s="53"/>
    </row>
    <row r="265" spans="4:7" s="32" customFormat="1">
      <c r="D265" s="55"/>
      <c r="E265" s="55"/>
      <c r="F265" s="55"/>
      <c r="G265" s="53"/>
    </row>
    <row r="266" spans="4:7" s="32" customFormat="1">
      <c r="D266" s="55"/>
      <c r="E266" s="55"/>
      <c r="F266" s="55"/>
      <c r="G266" s="53"/>
    </row>
    <row r="267" spans="4:7" s="32" customFormat="1">
      <c r="D267" s="55"/>
      <c r="E267" s="55"/>
      <c r="F267" s="55"/>
      <c r="G267" s="53"/>
    </row>
    <row r="268" spans="4:7" s="32" customFormat="1">
      <c r="D268" s="55"/>
      <c r="E268" s="55"/>
      <c r="F268" s="55"/>
      <c r="G268" s="53"/>
    </row>
    <row r="269" spans="4:7" s="32" customFormat="1">
      <c r="D269" s="55"/>
      <c r="E269" s="55"/>
      <c r="F269" s="55"/>
      <c r="G269" s="53"/>
    </row>
    <row r="270" spans="4:7" s="32" customFormat="1">
      <c r="D270" s="55"/>
      <c r="E270" s="55"/>
      <c r="F270" s="55"/>
      <c r="G270" s="53"/>
    </row>
    <row r="271" spans="4:7" s="32" customFormat="1">
      <c r="D271" s="55"/>
      <c r="E271" s="55"/>
      <c r="F271" s="55"/>
      <c r="G271" s="53"/>
    </row>
    <row r="272" spans="4:7" s="32" customFormat="1">
      <c r="D272" s="55"/>
      <c r="E272" s="55"/>
      <c r="F272" s="55"/>
      <c r="G272" s="53"/>
    </row>
    <row r="273" spans="4:7" s="32" customFormat="1">
      <c r="D273" s="55"/>
      <c r="E273" s="55"/>
      <c r="F273" s="55"/>
      <c r="G273" s="53"/>
    </row>
    <row r="274" spans="4:7" s="32" customFormat="1">
      <c r="D274" s="55"/>
      <c r="E274" s="55"/>
      <c r="F274" s="55"/>
      <c r="G274" s="53"/>
    </row>
    <row r="275" spans="4:7" s="32" customFormat="1">
      <c r="D275" s="55"/>
      <c r="E275" s="55"/>
      <c r="F275" s="55"/>
      <c r="G275" s="53"/>
    </row>
    <row r="276" spans="4:7" s="32" customFormat="1">
      <c r="D276" s="55"/>
      <c r="E276" s="55"/>
      <c r="F276" s="55"/>
      <c r="G276" s="53"/>
    </row>
    <row r="277" spans="4:7" s="32" customFormat="1">
      <c r="D277" s="55"/>
      <c r="E277" s="55"/>
      <c r="F277" s="55"/>
      <c r="G277" s="53"/>
    </row>
    <row r="278" spans="4:7" s="32" customFormat="1">
      <c r="D278" s="55"/>
      <c r="E278" s="55"/>
      <c r="F278" s="55"/>
      <c r="G278" s="53"/>
    </row>
    <row r="279" spans="4:7" s="32" customFormat="1">
      <c r="D279" s="55"/>
      <c r="E279" s="55"/>
      <c r="F279" s="55"/>
      <c r="G279" s="53"/>
    </row>
    <row r="280" spans="4:7" s="32" customFormat="1">
      <c r="D280" s="55"/>
      <c r="E280" s="55"/>
      <c r="F280" s="55"/>
      <c r="G280" s="53"/>
    </row>
    <row r="281" spans="4:7" s="32" customFormat="1">
      <c r="D281" s="55"/>
      <c r="E281" s="55"/>
      <c r="F281" s="55"/>
      <c r="G281" s="53"/>
    </row>
    <row r="282" spans="4:7" s="32" customFormat="1">
      <c r="D282" s="55"/>
      <c r="E282" s="55"/>
      <c r="F282" s="55"/>
      <c r="G282" s="53"/>
    </row>
    <row r="283" spans="4:7" s="32" customFormat="1">
      <c r="D283" s="55"/>
      <c r="E283" s="55"/>
      <c r="F283" s="55"/>
      <c r="G283" s="53"/>
    </row>
    <row r="284" spans="4:7" s="32" customFormat="1">
      <c r="D284" s="55"/>
      <c r="E284" s="55"/>
      <c r="F284" s="55"/>
      <c r="G284" s="53"/>
    </row>
    <row r="285" spans="4:7" s="32" customFormat="1">
      <c r="D285" s="55"/>
      <c r="E285" s="55"/>
      <c r="F285" s="55"/>
      <c r="G285" s="53"/>
    </row>
    <row r="286" spans="4:7" s="32" customFormat="1">
      <c r="D286" s="55"/>
      <c r="E286" s="55"/>
      <c r="F286" s="55"/>
      <c r="G286" s="53"/>
    </row>
    <row r="287" spans="4:7" s="32" customFormat="1">
      <c r="D287" s="55"/>
      <c r="E287" s="55"/>
      <c r="F287" s="55"/>
      <c r="G287" s="53"/>
    </row>
    <row r="288" spans="4:7" s="32" customFormat="1">
      <c r="D288" s="55"/>
      <c r="E288" s="55"/>
      <c r="F288" s="55"/>
      <c r="G288" s="53"/>
    </row>
    <row r="289" spans="4:7" s="32" customFormat="1">
      <c r="D289" s="55"/>
      <c r="E289" s="55"/>
      <c r="F289" s="55"/>
      <c r="G289" s="53"/>
    </row>
    <row r="290" spans="4:7" s="32" customFormat="1">
      <c r="D290" s="55"/>
      <c r="E290" s="55"/>
      <c r="F290" s="55"/>
      <c r="G290" s="53"/>
    </row>
    <row r="291" spans="4:7" s="32" customFormat="1">
      <c r="D291" s="55"/>
      <c r="E291" s="55"/>
      <c r="F291" s="55"/>
      <c r="G291" s="53"/>
    </row>
    <row r="292" spans="4:7" s="32" customFormat="1">
      <c r="D292" s="55"/>
      <c r="E292" s="55"/>
      <c r="F292" s="55"/>
      <c r="G292" s="53"/>
    </row>
    <row r="293" spans="4:7" s="32" customFormat="1">
      <c r="D293" s="55"/>
      <c r="E293" s="55"/>
      <c r="F293" s="55"/>
      <c r="G293" s="53"/>
    </row>
    <row r="294" spans="4:7" s="32" customFormat="1">
      <c r="D294" s="55"/>
      <c r="E294" s="55"/>
      <c r="F294" s="55"/>
      <c r="G294" s="53"/>
    </row>
    <row r="295" spans="4:7" s="32" customFormat="1">
      <c r="D295" s="55"/>
      <c r="E295" s="55"/>
      <c r="F295" s="55"/>
      <c r="G295" s="53"/>
    </row>
    <row r="296" spans="4:7" s="32" customFormat="1">
      <c r="D296" s="55"/>
      <c r="E296" s="55"/>
      <c r="F296" s="55"/>
      <c r="G296" s="53"/>
    </row>
    <row r="297" spans="4:7" s="32" customFormat="1">
      <c r="D297" s="55"/>
      <c r="E297" s="55"/>
      <c r="F297" s="55"/>
      <c r="G297" s="53"/>
    </row>
    <row r="298" spans="4:7" s="32" customFormat="1">
      <c r="D298" s="55"/>
      <c r="E298" s="55"/>
      <c r="F298" s="55"/>
      <c r="G298" s="53"/>
    </row>
    <row r="299" spans="4:7" s="32" customFormat="1">
      <c r="D299" s="55"/>
      <c r="E299" s="55"/>
      <c r="F299" s="55"/>
      <c r="G299" s="53"/>
    </row>
    <row r="300" spans="4:7" s="32" customFormat="1">
      <c r="D300" s="55"/>
      <c r="E300" s="55"/>
      <c r="F300" s="55"/>
      <c r="G300" s="53"/>
    </row>
    <row r="301" spans="4:7" s="32" customFormat="1">
      <c r="D301" s="55"/>
      <c r="E301" s="55"/>
      <c r="F301" s="55"/>
      <c r="G301" s="53"/>
    </row>
    <row r="302" spans="4:7" s="32" customFormat="1">
      <c r="D302" s="55"/>
      <c r="E302" s="55"/>
      <c r="F302" s="55"/>
      <c r="G302" s="53"/>
    </row>
    <row r="303" spans="4:7" s="32" customFormat="1">
      <c r="D303" s="55"/>
      <c r="E303" s="55"/>
      <c r="F303" s="55"/>
      <c r="G303" s="53"/>
    </row>
    <row r="304" spans="4:7" s="32" customFormat="1">
      <c r="D304" s="55"/>
      <c r="E304" s="55"/>
      <c r="F304" s="55"/>
      <c r="G304" s="53"/>
    </row>
    <row r="305" spans="4:7" s="32" customFormat="1">
      <c r="D305" s="55"/>
      <c r="E305" s="55"/>
      <c r="F305" s="55"/>
      <c r="G305" s="53"/>
    </row>
  </sheetData>
  <sheetProtection password="CD20" sheet="1" objects="1" scenarios="1" formatCells="0" formatColumns="0" selectLockedCells="1"/>
  <dataConsolidate/>
  <mergeCells count="197">
    <mergeCell ref="B97:F99"/>
    <mergeCell ref="A97:A99"/>
    <mergeCell ref="B100:F103"/>
    <mergeCell ref="A100:A102"/>
    <mergeCell ref="C132:D132"/>
    <mergeCell ref="C133:D133"/>
    <mergeCell ref="C134:D134"/>
    <mergeCell ref="C135:D135"/>
    <mergeCell ref="A126:A135"/>
    <mergeCell ref="E132:F132"/>
    <mergeCell ref="E134:F134"/>
    <mergeCell ref="E133:F133"/>
    <mergeCell ref="E135:F135"/>
    <mergeCell ref="E130:F130"/>
    <mergeCell ref="E131:F131"/>
    <mergeCell ref="C130:D130"/>
    <mergeCell ref="C131:D131"/>
    <mergeCell ref="B121:E121"/>
    <mergeCell ref="C122:F122"/>
    <mergeCell ref="A120:A122"/>
    <mergeCell ref="B124:E124"/>
    <mergeCell ref="C125:F125"/>
    <mergeCell ref="A123:A125"/>
    <mergeCell ref="E127:F127"/>
    <mergeCell ref="E1:F1"/>
    <mergeCell ref="A2:F2"/>
    <mergeCell ref="A22:F22"/>
    <mergeCell ref="A63:C63"/>
    <mergeCell ref="B83:D83"/>
    <mergeCell ref="B84:D84"/>
    <mergeCell ref="B73:D73"/>
    <mergeCell ref="B74:D74"/>
    <mergeCell ref="D66:F66"/>
    <mergeCell ref="D67:F67"/>
    <mergeCell ref="D68:F68"/>
    <mergeCell ref="D69:F69"/>
    <mergeCell ref="A68:C68"/>
    <mergeCell ref="A69:C69"/>
    <mergeCell ref="A70:F70"/>
    <mergeCell ref="B75:D75"/>
    <mergeCell ref="B76:D76"/>
    <mergeCell ref="B77:D77"/>
    <mergeCell ref="B82:D82"/>
    <mergeCell ref="B78:D78"/>
    <mergeCell ref="B79:D79"/>
    <mergeCell ref="B80:D80"/>
    <mergeCell ref="B81:D81"/>
    <mergeCell ref="D62:F62"/>
    <mergeCell ref="A39:C39"/>
    <mergeCell ref="A64:C64"/>
    <mergeCell ref="A67:C67"/>
    <mergeCell ref="A65:C65"/>
    <mergeCell ref="A66:C66"/>
    <mergeCell ref="D63:F63"/>
    <mergeCell ref="D65:F65"/>
    <mergeCell ref="A62:C62"/>
    <mergeCell ref="A60:C60"/>
    <mergeCell ref="D60:F60"/>
    <mergeCell ref="A61:C61"/>
    <mergeCell ref="D61:F61"/>
    <mergeCell ref="A50:F50"/>
    <mergeCell ref="A51:C51"/>
    <mergeCell ref="D56:F56"/>
    <mergeCell ref="D57:F57"/>
    <mergeCell ref="D58:F58"/>
    <mergeCell ref="A53:C53"/>
    <mergeCell ref="A54:C54"/>
    <mergeCell ref="A58:C58"/>
    <mergeCell ref="A55:C55"/>
    <mergeCell ref="D53:F53"/>
    <mergeCell ref="D18:F18"/>
    <mergeCell ref="D19:F19"/>
    <mergeCell ref="D20:F20"/>
    <mergeCell ref="D21:F21"/>
    <mergeCell ref="D23:F23"/>
    <mergeCell ref="D24:F24"/>
    <mergeCell ref="D25:F25"/>
    <mergeCell ref="D26:F26"/>
    <mergeCell ref="D28:F28"/>
    <mergeCell ref="A9:F9"/>
    <mergeCell ref="A10:F10"/>
    <mergeCell ref="A13:F13"/>
    <mergeCell ref="A36:C36"/>
    <mergeCell ref="A35:C35"/>
    <mergeCell ref="A34:C34"/>
    <mergeCell ref="A33:C33"/>
    <mergeCell ref="A12:C12"/>
    <mergeCell ref="D12:F12"/>
    <mergeCell ref="A32:C32"/>
    <mergeCell ref="A31:C31"/>
    <mergeCell ref="A30:C30"/>
    <mergeCell ref="A29:C29"/>
    <mergeCell ref="A28:C28"/>
    <mergeCell ref="A27:F27"/>
    <mergeCell ref="A26:C26"/>
    <mergeCell ref="A25:C25"/>
    <mergeCell ref="A24:C24"/>
    <mergeCell ref="A17:C17"/>
    <mergeCell ref="A15:C15"/>
    <mergeCell ref="A14:F14"/>
    <mergeCell ref="A16:F16"/>
    <mergeCell ref="D15:F15"/>
    <mergeCell ref="D17:F17"/>
    <mergeCell ref="D11:F11"/>
    <mergeCell ref="A11:C11"/>
    <mergeCell ref="A46:C46"/>
    <mergeCell ref="D46:F46"/>
    <mergeCell ref="D64:F64"/>
    <mergeCell ref="B95:F95"/>
    <mergeCell ref="B96:F96"/>
    <mergeCell ref="B105:F105"/>
    <mergeCell ref="A87:F87"/>
    <mergeCell ref="A88:F88"/>
    <mergeCell ref="B89:F89"/>
    <mergeCell ref="B90:F90"/>
    <mergeCell ref="B91:F91"/>
    <mergeCell ref="B92:F92"/>
    <mergeCell ref="B93:F93"/>
    <mergeCell ref="B94:F94"/>
    <mergeCell ref="A38:F38"/>
    <mergeCell ref="A23:C23"/>
    <mergeCell ref="A21:C21"/>
    <mergeCell ref="A20:C20"/>
    <mergeCell ref="A19:C19"/>
    <mergeCell ref="A18:C18"/>
    <mergeCell ref="D35:F35"/>
    <mergeCell ref="D59:F59"/>
    <mergeCell ref="E128:F128"/>
    <mergeCell ref="E129:F129"/>
    <mergeCell ref="C127:D127"/>
    <mergeCell ref="C128:D128"/>
    <mergeCell ref="C129:D129"/>
    <mergeCell ref="B120:F120"/>
    <mergeCell ref="B123:F123"/>
    <mergeCell ref="B126:F126"/>
    <mergeCell ref="B107:F107"/>
    <mergeCell ref="A108:F108"/>
    <mergeCell ref="B109:F109"/>
    <mergeCell ref="B110:F110"/>
    <mergeCell ref="B111:F111"/>
    <mergeCell ref="G120:G122"/>
    <mergeCell ref="G123:G125"/>
    <mergeCell ref="G28:G36"/>
    <mergeCell ref="G44:G45"/>
    <mergeCell ref="G72:G73"/>
    <mergeCell ref="G75:G76"/>
    <mergeCell ref="G105:G106"/>
    <mergeCell ref="G117:G119"/>
    <mergeCell ref="G78:G81"/>
    <mergeCell ref="B104:F104"/>
    <mergeCell ref="D36:F36"/>
    <mergeCell ref="D29:F29"/>
    <mergeCell ref="D30:F30"/>
    <mergeCell ref="D31:F31"/>
    <mergeCell ref="D32:F32"/>
    <mergeCell ref="D33:F33"/>
    <mergeCell ref="D34:F34"/>
    <mergeCell ref="A47:F47"/>
    <mergeCell ref="A45:C45"/>
    <mergeCell ref="A37:C37"/>
    <mergeCell ref="D37:F37"/>
    <mergeCell ref="D40:F40"/>
    <mergeCell ref="D41:F41"/>
    <mergeCell ref="D42:F42"/>
    <mergeCell ref="D43:F43"/>
    <mergeCell ref="D44:F44"/>
    <mergeCell ref="D45:F45"/>
    <mergeCell ref="D39:F39"/>
    <mergeCell ref="A40:C40"/>
    <mergeCell ref="A41:C41"/>
    <mergeCell ref="A42:C42"/>
    <mergeCell ref="A43:C43"/>
    <mergeCell ref="A44:C44"/>
    <mergeCell ref="A137:B137"/>
    <mergeCell ref="E137:F137"/>
    <mergeCell ref="A138:B138"/>
    <mergeCell ref="C138:D138"/>
    <mergeCell ref="E138:F138"/>
    <mergeCell ref="A49:F49"/>
    <mergeCell ref="A48:F48"/>
    <mergeCell ref="A113:F113"/>
    <mergeCell ref="A114:C114"/>
    <mergeCell ref="A115:C115"/>
    <mergeCell ref="A117:A119"/>
    <mergeCell ref="C119:F119"/>
    <mergeCell ref="B117:F117"/>
    <mergeCell ref="B118:E118"/>
    <mergeCell ref="A72:F72"/>
    <mergeCell ref="B106:E106"/>
    <mergeCell ref="A52:C52"/>
    <mergeCell ref="D51:F51"/>
    <mergeCell ref="D52:F52"/>
    <mergeCell ref="D54:F54"/>
    <mergeCell ref="D55:F55"/>
    <mergeCell ref="A57:C57"/>
    <mergeCell ref="A59:C59"/>
    <mergeCell ref="A56:C56"/>
  </mergeCells>
  <conditionalFormatting sqref="F75:F76">
    <cfRule type="cellIs" dxfId="12" priority="27" operator="equal">
      <formula>"ДА"</formula>
    </cfRule>
  </conditionalFormatting>
  <conditionalFormatting sqref="F83">
    <cfRule type="cellIs" dxfId="11" priority="7" operator="equal">
      <formula>"Не е допустимо заявяването на точки едновременно по Критерий III и IV! Моля, коригирайте избора!"</formula>
    </cfRule>
    <cfRule type="cellIs" dxfId="10" priority="8" operator="equal">
      <formula>"Не е допустимо заявяването на точки едновременно по Критерий III и IV! Моля, коргирайте избора!"</formula>
    </cfRule>
    <cfRule type="cellIs" dxfId="9" priority="6" operator="equal">
      <formula>"Допустимо да се заявят точки само по един от подкритериите на Критерий 2! Моля, коригирайте избора!"</formula>
    </cfRule>
  </conditionalFormatting>
  <conditionalFormatting sqref="F78">
    <cfRule type="cellIs" dxfId="8" priority="5" operator="equal">
      <formula>"ДА"</formula>
    </cfRule>
  </conditionalFormatting>
  <conditionalFormatting sqref="F79">
    <cfRule type="cellIs" dxfId="7" priority="4" operator="equal">
      <formula>"ДА"</formula>
    </cfRule>
  </conditionalFormatting>
  <conditionalFormatting sqref="F80">
    <cfRule type="cellIs" dxfId="6" priority="3" operator="equal">
      <formula>"ДА"</formula>
    </cfRule>
  </conditionalFormatting>
  <conditionalFormatting sqref="F81">
    <cfRule type="cellIs" dxfId="5" priority="2" operator="equal">
      <formula>"ДА"</formula>
    </cfRule>
  </conditionalFormatting>
  <conditionalFormatting sqref="F82">
    <cfRule type="cellIs" dxfId="4" priority="1" operator="equal">
      <formula>"ДА"</formula>
    </cfRule>
  </conditionalFormatting>
  <dataValidations xWindow="315" yWindow="549" count="6">
    <dataValidation type="list" allowBlank="1" showInputMessage="1" showErrorMessage="1" sqref="F118 F121 F124">
      <formula1>$I$118:$K$118</formula1>
    </dataValidation>
    <dataValidation type="list" allowBlank="1" showInputMessage="1" showErrorMessage="1" sqref="F106">
      <formula1>$I$107:$K$107</formula1>
    </dataValidation>
    <dataValidation type="list" allowBlank="1" showInputMessage="1" showErrorMessage="1" sqref="F75:F76 F78:F82">
      <formula1>$H$75:$J$75</formula1>
    </dataValidation>
    <dataValidation type="list" allowBlank="1" showInputMessage="1" showErrorMessage="1" sqref="D64:F64 D67:F67">
      <formula1>$H$64:$J$64</formula1>
    </dataValidation>
    <dataValidation type="decimal" allowBlank="1" showInputMessage="1" showErrorMessage="1" errorTitle="Внимание." error="Стойността не може да бъде отрицателна или да надхвърля левовата равностойност на 600 000 евро без ДДС. (1 173 480 лв.)" sqref="D60:F60">
      <formula1>0</formula1>
      <formula2>1173480</formula2>
    </dataValidation>
    <dataValidation allowBlank="1" showInputMessage="1" showErrorMessage="1" prompt="Въвежда се % (процента) заявено финансово подпомагане." sqref="D61:F61"/>
  </dataValidations>
  <pageMargins left="0.70866141732283472" right="0.70866141732283472" top="0.74803149606299213" bottom="0.74803149606299213" header="0.31496062992125984" footer="0.31496062992125984"/>
  <pageSetup paperSize="9" scale="17" fitToHeight="5" orientation="portrait" horizontalDpi="4294967294" verticalDpi="4294967294" r:id="rId1"/>
  <headerFooter>
    <oddFooter>&amp;R стр. &amp;P от &amp;N</oddFooter>
  </headerFooter>
  <rowBreaks count="1" manualBreakCount="1">
    <brk id="85"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X367"/>
  <sheetViews>
    <sheetView tabSelected="1" zoomScale="55" zoomScaleNormal="55" workbookViewId="0">
      <selection activeCell="V21" sqref="V21"/>
    </sheetView>
  </sheetViews>
  <sheetFormatPr defaultRowHeight="15"/>
  <cols>
    <col min="1" max="1" width="9.140625" style="159" customWidth="1"/>
    <col min="2" max="2" width="47.42578125" style="160" customWidth="1"/>
    <col min="3" max="3" width="24.28515625" style="160" customWidth="1"/>
    <col min="4" max="4" width="29.5703125" style="160" customWidth="1"/>
    <col min="5" max="5" width="9.85546875" style="160" customWidth="1"/>
    <col min="6" max="6" width="14.7109375" style="160" customWidth="1"/>
    <col min="7" max="10" width="18.7109375" style="160" customWidth="1"/>
    <col min="11" max="11" width="17.5703125" style="160" customWidth="1"/>
    <col min="12" max="12" width="22.7109375" style="160" customWidth="1"/>
    <col min="13" max="13" width="16" style="160" customWidth="1"/>
    <col min="14" max="14" width="14.28515625" style="160" customWidth="1"/>
    <col min="15" max="15" width="13.7109375" style="160" customWidth="1"/>
    <col min="16" max="16" width="12.5703125" style="160" customWidth="1"/>
    <col min="17" max="17" width="9.7109375" style="160" customWidth="1"/>
    <col min="18" max="18" width="13.5703125" style="160" customWidth="1"/>
    <col min="19" max="19" width="14.28515625" style="160" customWidth="1"/>
    <col min="20" max="20" width="15.5703125" style="160" customWidth="1"/>
    <col min="21" max="21" width="14.5703125" style="160" customWidth="1"/>
    <col min="22" max="22" width="15.5703125" style="160" customWidth="1"/>
    <col min="23" max="23" width="17.5703125" style="160" customWidth="1"/>
    <col min="24" max="24" width="15.85546875" style="160" customWidth="1"/>
    <col min="25" max="25" width="14.7109375" style="160" customWidth="1"/>
    <col min="26" max="26" width="13" style="160" customWidth="1"/>
    <col min="27" max="27" width="15" style="160" customWidth="1"/>
    <col min="28" max="28" width="14.5703125" style="160" customWidth="1"/>
    <col min="29" max="29" width="23.28515625" style="160" customWidth="1"/>
    <col min="30" max="76" width="9.140625" style="67"/>
    <col min="77" max="256" width="9.140625" style="160"/>
    <col min="257" max="257" width="9.140625" style="160" customWidth="1"/>
    <col min="258" max="258" width="64.85546875" style="160" customWidth="1"/>
    <col min="259" max="259" width="46.85546875" style="160" customWidth="1"/>
    <col min="260" max="260" width="46.140625" style="160" customWidth="1"/>
    <col min="261" max="261" width="9.85546875" style="160" customWidth="1"/>
    <col min="262" max="262" width="14.7109375" style="160" customWidth="1"/>
    <col min="263" max="266" width="18.7109375" style="160" customWidth="1"/>
    <col min="267" max="267" width="17.5703125" style="160" customWidth="1"/>
    <col min="268" max="268" width="22.7109375" style="160" customWidth="1"/>
    <col min="269" max="269" width="16" style="160" customWidth="1"/>
    <col min="270" max="270" width="14.28515625" style="160" customWidth="1"/>
    <col min="271" max="271" width="13.7109375" style="160" customWidth="1"/>
    <col min="272" max="272" width="12.5703125" style="160" customWidth="1"/>
    <col min="273" max="273" width="9.7109375" style="160" customWidth="1"/>
    <col min="274" max="274" width="13.5703125" style="160" customWidth="1"/>
    <col min="275" max="275" width="14.28515625" style="160" customWidth="1"/>
    <col min="276" max="276" width="15.5703125" style="160" customWidth="1"/>
    <col min="277" max="277" width="14.5703125" style="160" customWidth="1"/>
    <col min="278" max="278" width="15.5703125" style="160" customWidth="1"/>
    <col min="279" max="279" width="17.5703125" style="160" customWidth="1"/>
    <col min="280" max="280" width="15.85546875" style="160" customWidth="1"/>
    <col min="281" max="281" width="14.7109375" style="160" customWidth="1"/>
    <col min="282" max="282" width="13" style="160" customWidth="1"/>
    <col min="283" max="283" width="15" style="160" customWidth="1"/>
    <col min="284" max="284" width="14.5703125" style="160" customWidth="1"/>
    <col min="285" max="285" width="23.28515625" style="160" customWidth="1"/>
    <col min="286" max="512" width="9.140625" style="160"/>
    <col min="513" max="513" width="9.140625" style="160" customWidth="1"/>
    <col min="514" max="514" width="64.85546875" style="160" customWidth="1"/>
    <col min="515" max="515" width="46.85546875" style="160" customWidth="1"/>
    <col min="516" max="516" width="46.140625" style="160" customWidth="1"/>
    <col min="517" max="517" width="9.85546875" style="160" customWidth="1"/>
    <col min="518" max="518" width="14.7109375" style="160" customWidth="1"/>
    <col min="519" max="522" width="18.7109375" style="160" customWidth="1"/>
    <col min="523" max="523" width="17.5703125" style="160" customWidth="1"/>
    <col min="524" max="524" width="22.7109375" style="160" customWidth="1"/>
    <col min="525" max="525" width="16" style="160" customWidth="1"/>
    <col min="526" max="526" width="14.28515625" style="160" customWidth="1"/>
    <col min="527" max="527" width="13.7109375" style="160" customWidth="1"/>
    <col min="528" max="528" width="12.5703125" style="160" customWidth="1"/>
    <col min="529" max="529" width="9.7109375" style="160" customWidth="1"/>
    <col min="530" max="530" width="13.5703125" style="160" customWidth="1"/>
    <col min="531" max="531" width="14.28515625" style="160" customWidth="1"/>
    <col min="532" max="532" width="15.5703125" style="160" customWidth="1"/>
    <col min="533" max="533" width="14.5703125" style="160" customWidth="1"/>
    <col min="534" max="534" width="15.5703125" style="160" customWidth="1"/>
    <col min="535" max="535" width="17.5703125" style="160" customWidth="1"/>
    <col min="536" max="536" width="15.85546875" style="160" customWidth="1"/>
    <col min="537" max="537" width="14.7109375" style="160" customWidth="1"/>
    <col min="538" max="538" width="13" style="160" customWidth="1"/>
    <col min="539" max="539" width="15" style="160" customWidth="1"/>
    <col min="540" max="540" width="14.5703125" style="160" customWidth="1"/>
    <col min="541" max="541" width="23.28515625" style="160" customWidth="1"/>
    <col min="542" max="768" width="9.140625" style="160"/>
    <col min="769" max="769" width="9.140625" style="160" customWidth="1"/>
    <col min="770" max="770" width="64.85546875" style="160" customWidth="1"/>
    <col min="771" max="771" width="46.85546875" style="160" customWidth="1"/>
    <col min="772" max="772" width="46.140625" style="160" customWidth="1"/>
    <col min="773" max="773" width="9.85546875" style="160" customWidth="1"/>
    <col min="774" max="774" width="14.7109375" style="160" customWidth="1"/>
    <col min="775" max="778" width="18.7109375" style="160" customWidth="1"/>
    <col min="779" max="779" width="17.5703125" style="160" customWidth="1"/>
    <col min="780" max="780" width="22.7109375" style="160" customWidth="1"/>
    <col min="781" max="781" width="16" style="160" customWidth="1"/>
    <col min="782" max="782" width="14.28515625" style="160" customWidth="1"/>
    <col min="783" max="783" width="13.7109375" style="160" customWidth="1"/>
    <col min="784" max="784" width="12.5703125" style="160" customWidth="1"/>
    <col min="785" max="785" width="9.7109375" style="160" customWidth="1"/>
    <col min="786" max="786" width="13.5703125" style="160" customWidth="1"/>
    <col min="787" max="787" width="14.28515625" style="160" customWidth="1"/>
    <col min="788" max="788" width="15.5703125" style="160" customWidth="1"/>
    <col min="789" max="789" width="14.5703125" style="160" customWidth="1"/>
    <col min="790" max="790" width="15.5703125" style="160" customWidth="1"/>
    <col min="791" max="791" width="17.5703125" style="160" customWidth="1"/>
    <col min="792" max="792" width="15.85546875" style="160" customWidth="1"/>
    <col min="793" max="793" width="14.7109375" style="160" customWidth="1"/>
    <col min="794" max="794" width="13" style="160" customWidth="1"/>
    <col min="795" max="795" width="15" style="160" customWidth="1"/>
    <col min="796" max="796" width="14.5703125" style="160" customWidth="1"/>
    <col min="797" max="797" width="23.28515625" style="160" customWidth="1"/>
    <col min="798" max="1024" width="9.140625" style="160"/>
    <col min="1025" max="1025" width="9.140625" style="160" customWidth="1"/>
    <col min="1026" max="1026" width="64.85546875" style="160" customWidth="1"/>
    <col min="1027" max="1027" width="46.85546875" style="160" customWidth="1"/>
    <col min="1028" max="1028" width="46.140625" style="160" customWidth="1"/>
    <col min="1029" max="1029" width="9.85546875" style="160" customWidth="1"/>
    <col min="1030" max="1030" width="14.7109375" style="160" customWidth="1"/>
    <col min="1031" max="1034" width="18.7109375" style="160" customWidth="1"/>
    <col min="1035" max="1035" width="17.5703125" style="160" customWidth="1"/>
    <col min="1036" max="1036" width="22.7109375" style="160" customWidth="1"/>
    <col min="1037" max="1037" width="16" style="160" customWidth="1"/>
    <col min="1038" max="1038" width="14.28515625" style="160" customWidth="1"/>
    <col min="1039" max="1039" width="13.7109375" style="160" customWidth="1"/>
    <col min="1040" max="1040" width="12.5703125" style="160" customWidth="1"/>
    <col min="1041" max="1041" width="9.7109375" style="160" customWidth="1"/>
    <col min="1042" max="1042" width="13.5703125" style="160" customWidth="1"/>
    <col min="1043" max="1043" width="14.28515625" style="160" customWidth="1"/>
    <col min="1044" max="1044" width="15.5703125" style="160" customWidth="1"/>
    <col min="1045" max="1045" width="14.5703125" style="160" customWidth="1"/>
    <col min="1046" max="1046" width="15.5703125" style="160" customWidth="1"/>
    <col min="1047" max="1047" width="17.5703125" style="160" customWidth="1"/>
    <col min="1048" max="1048" width="15.85546875" style="160" customWidth="1"/>
    <col min="1049" max="1049" width="14.7109375" style="160" customWidth="1"/>
    <col min="1050" max="1050" width="13" style="160" customWidth="1"/>
    <col min="1051" max="1051" width="15" style="160" customWidth="1"/>
    <col min="1052" max="1052" width="14.5703125" style="160" customWidth="1"/>
    <col min="1053" max="1053" width="23.28515625" style="160" customWidth="1"/>
    <col min="1054" max="1280" width="9.140625" style="160"/>
    <col min="1281" max="1281" width="9.140625" style="160" customWidth="1"/>
    <col min="1282" max="1282" width="64.85546875" style="160" customWidth="1"/>
    <col min="1283" max="1283" width="46.85546875" style="160" customWidth="1"/>
    <col min="1284" max="1284" width="46.140625" style="160" customWidth="1"/>
    <col min="1285" max="1285" width="9.85546875" style="160" customWidth="1"/>
    <col min="1286" max="1286" width="14.7109375" style="160" customWidth="1"/>
    <col min="1287" max="1290" width="18.7109375" style="160" customWidth="1"/>
    <col min="1291" max="1291" width="17.5703125" style="160" customWidth="1"/>
    <col min="1292" max="1292" width="22.7109375" style="160" customWidth="1"/>
    <col min="1293" max="1293" width="16" style="160" customWidth="1"/>
    <col min="1294" max="1294" width="14.28515625" style="160" customWidth="1"/>
    <col min="1295" max="1295" width="13.7109375" style="160" customWidth="1"/>
    <col min="1296" max="1296" width="12.5703125" style="160" customWidth="1"/>
    <col min="1297" max="1297" width="9.7109375" style="160" customWidth="1"/>
    <col min="1298" max="1298" width="13.5703125" style="160" customWidth="1"/>
    <col min="1299" max="1299" width="14.28515625" style="160" customWidth="1"/>
    <col min="1300" max="1300" width="15.5703125" style="160" customWidth="1"/>
    <col min="1301" max="1301" width="14.5703125" style="160" customWidth="1"/>
    <col min="1302" max="1302" width="15.5703125" style="160" customWidth="1"/>
    <col min="1303" max="1303" width="17.5703125" style="160" customWidth="1"/>
    <col min="1304" max="1304" width="15.85546875" style="160" customWidth="1"/>
    <col min="1305" max="1305" width="14.7109375" style="160" customWidth="1"/>
    <col min="1306" max="1306" width="13" style="160" customWidth="1"/>
    <col min="1307" max="1307" width="15" style="160" customWidth="1"/>
    <col min="1308" max="1308" width="14.5703125" style="160" customWidth="1"/>
    <col min="1309" max="1309" width="23.28515625" style="160" customWidth="1"/>
    <col min="1310" max="1536" width="9.140625" style="160"/>
    <col min="1537" max="1537" width="9.140625" style="160" customWidth="1"/>
    <col min="1538" max="1538" width="64.85546875" style="160" customWidth="1"/>
    <col min="1539" max="1539" width="46.85546875" style="160" customWidth="1"/>
    <col min="1540" max="1540" width="46.140625" style="160" customWidth="1"/>
    <col min="1541" max="1541" width="9.85546875" style="160" customWidth="1"/>
    <col min="1542" max="1542" width="14.7109375" style="160" customWidth="1"/>
    <col min="1543" max="1546" width="18.7109375" style="160" customWidth="1"/>
    <col min="1547" max="1547" width="17.5703125" style="160" customWidth="1"/>
    <col min="1548" max="1548" width="22.7109375" style="160" customWidth="1"/>
    <col min="1549" max="1549" width="16" style="160" customWidth="1"/>
    <col min="1550" max="1550" width="14.28515625" style="160" customWidth="1"/>
    <col min="1551" max="1551" width="13.7109375" style="160" customWidth="1"/>
    <col min="1552" max="1552" width="12.5703125" style="160" customWidth="1"/>
    <col min="1553" max="1553" width="9.7109375" style="160" customWidth="1"/>
    <col min="1554" max="1554" width="13.5703125" style="160" customWidth="1"/>
    <col min="1555" max="1555" width="14.28515625" style="160" customWidth="1"/>
    <col min="1556" max="1556" width="15.5703125" style="160" customWidth="1"/>
    <col min="1557" max="1557" width="14.5703125" style="160" customWidth="1"/>
    <col min="1558" max="1558" width="15.5703125" style="160" customWidth="1"/>
    <col min="1559" max="1559" width="17.5703125" style="160" customWidth="1"/>
    <col min="1560" max="1560" width="15.85546875" style="160" customWidth="1"/>
    <col min="1561" max="1561" width="14.7109375" style="160" customWidth="1"/>
    <col min="1562" max="1562" width="13" style="160" customWidth="1"/>
    <col min="1563" max="1563" width="15" style="160" customWidth="1"/>
    <col min="1564" max="1564" width="14.5703125" style="160" customWidth="1"/>
    <col min="1565" max="1565" width="23.28515625" style="160" customWidth="1"/>
    <col min="1566" max="1792" width="9.140625" style="160"/>
    <col min="1793" max="1793" width="9.140625" style="160" customWidth="1"/>
    <col min="1794" max="1794" width="64.85546875" style="160" customWidth="1"/>
    <col min="1795" max="1795" width="46.85546875" style="160" customWidth="1"/>
    <col min="1796" max="1796" width="46.140625" style="160" customWidth="1"/>
    <col min="1797" max="1797" width="9.85546875" style="160" customWidth="1"/>
    <col min="1798" max="1798" width="14.7109375" style="160" customWidth="1"/>
    <col min="1799" max="1802" width="18.7109375" style="160" customWidth="1"/>
    <col min="1803" max="1803" width="17.5703125" style="160" customWidth="1"/>
    <col min="1804" max="1804" width="22.7109375" style="160" customWidth="1"/>
    <col min="1805" max="1805" width="16" style="160" customWidth="1"/>
    <col min="1806" max="1806" width="14.28515625" style="160" customWidth="1"/>
    <col min="1807" max="1807" width="13.7109375" style="160" customWidth="1"/>
    <col min="1808" max="1808" width="12.5703125" style="160" customWidth="1"/>
    <col min="1809" max="1809" width="9.7109375" style="160" customWidth="1"/>
    <col min="1810" max="1810" width="13.5703125" style="160" customWidth="1"/>
    <col min="1811" max="1811" width="14.28515625" style="160" customWidth="1"/>
    <col min="1812" max="1812" width="15.5703125" style="160" customWidth="1"/>
    <col min="1813" max="1813" width="14.5703125" style="160" customWidth="1"/>
    <col min="1814" max="1814" width="15.5703125" style="160" customWidth="1"/>
    <col min="1815" max="1815" width="17.5703125" style="160" customWidth="1"/>
    <col min="1816" max="1816" width="15.85546875" style="160" customWidth="1"/>
    <col min="1817" max="1817" width="14.7109375" style="160" customWidth="1"/>
    <col min="1818" max="1818" width="13" style="160" customWidth="1"/>
    <col min="1819" max="1819" width="15" style="160" customWidth="1"/>
    <col min="1820" max="1820" width="14.5703125" style="160" customWidth="1"/>
    <col min="1821" max="1821" width="23.28515625" style="160" customWidth="1"/>
    <col min="1822" max="2048" width="9.140625" style="160"/>
    <col min="2049" max="2049" width="9.140625" style="160" customWidth="1"/>
    <col min="2050" max="2050" width="64.85546875" style="160" customWidth="1"/>
    <col min="2051" max="2051" width="46.85546875" style="160" customWidth="1"/>
    <col min="2052" max="2052" width="46.140625" style="160" customWidth="1"/>
    <col min="2053" max="2053" width="9.85546875" style="160" customWidth="1"/>
    <col min="2054" max="2054" width="14.7109375" style="160" customWidth="1"/>
    <col min="2055" max="2058" width="18.7109375" style="160" customWidth="1"/>
    <col min="2059" max="2059" width="17.5703125" style="160" customWidth="1"/>
    <col min="2060" max="2060" width="22.7109375" style="160" customWidth="1"/>
    <col min="2061" max="2061" width="16" style="160" customWidth="1"/>
    <col min="2062" max="2062" width="14.28515625" style="160" customWidth="1"/>
    <col min="2063" max="2063" width="13.7109375" style="160" customWidth="1"/>
    <col min="2064" max="2064" width="12.5703125" style="160" customWidth="1"/>
    <col min="2065" max="2065" width="9.7109375" style="160" customWidth="1"/>
    <col min="2066" max="2066" width="13.5703125" style="160" customWidth="1"/>
    <col min="2067" max="2067" width="14.28515625" style="160" customWidth="1"/>
    <col min="2068" max="2068" width="15.5703125" style="160" customWidth="1"/>
    <col min="2069" max="2069" width="14.5703125" style="160" customWidth="1"/>
    <col min="2070" max="2070" width="15.5703125" style="160" customWidth="1"/>
    <col min="2071" max="2071" width="17.5703125" style="160" customWidth="1"/>
    <col min="2072" max="2072" width="15.85546875" style="160" customWidth="1"/>
    <col min="2073" max="2073" width="14.7109375" style="160" customWidth="1"/>
    <col min="2074" max="2074" width="13" style="160" customWidth="1"/>
    <col min="2075" max="2075" width="15" style="160" customWidth="1"/>
    <col min="2076" max="2076" width="14.5703125" style="160" customWidth="1"/>
    <col min="2077" max="2077" width="23.28515625" style="160" customWidth="1"/>
    <col min="2078" max="2304" width="9.140625" style="160"/>
    <col min="2305" max="2305" width="9.140625" style="160" customWidth="1"/>
    <col min="2306" max="2306" width="64.85546875" style="160" customWidth="1"/>
    <col min="2307" max="2307" width="46.85546875" style="160" customWidth="1"/>
    <col min="2308" max="2308" width="46.140625" style="160" customWidth="1"/>
    <col min="2309" max="2309" width="9.85546875" style="160" customWidth="1"/>
    <col min="2310" max="2310" width="14.7109375" style="160" customWidth="1"/>
    <col min="2311" max="2314" width="18.7109375" style="160" customWidth="1"/>
    <col min="2315" max="2315" width="17.5703125" style="160" customWidth="1"/>
    <col min="2316" max="2316" width="22.7109375" style="160" customWidth="1"/>
    <col min="2317" max="2317" width="16" style="160" customWidth="1"/>
    <col min="2318" max="2318" width="14.28515625" style="160" customWidth="1"/>
    <col min="2319" max="2319" width="13.7109375" style="160" customWidth="1"/>
    <col min="2320" max="2320" width="12.5703125" style="160" customWidth="1"/>
    <col min="2321" max="2321" width="9.7109375" style="160" customWidth="1"/>
    <col min="2322" max="2322" width="13.5703125" style="160" customWidth="1"/>
    <col min="2323" max="2323" width="14.28515625" style="160" customWidth="1"/>
    <col min="2324" max="2324" width="15.5703125" style="160" customWidth="1"/>
    <col min="2325" max="2325" width="14.5703125" style="160" customWidth="1"/>
    <col min="2326" max="2326" width="15.5703125" style="160" customWidth="1"/>
    <col min="2327" max="2327" width="17.5703125" style="160" customWidth="1"/>
    <col min="2328" max="2328" width="15.85546875" style="160" customWidth="1"/>
    <col min="2329" max="2329" width="14.7109375" style="160" customWidth="1"/>
    <col min="2330" max="2330" width="13" style="160" customWidth="1"/>
    <col min="2331" max="2331" width="15" style="160" customWidth="1"/>
    <col min="2332" max="2332" width="14.5703125" style="160" customWidth="1"/>
    <col min="2333" max="2333" width="23.28515625" style="160" customWidth="1"/>
    <col min="2334" max="2560" width="9.140625" style="160"/>
    <col min="2561" max="2561" width="9.140625" style="160" customWidth="1"/>
    <col min="2562" max="2562" width="64.85546875" style="160" customWidth="1"/>
    <col min="2563" max="2563" width="46.85546875" style="160" customWidth="1"/>
    <col min="2564" max="2564" width="46.140625" style="160" customWidth="1"/>
    <col min="2565" max="2565" width="9.85546875" style="160" customWidth="1"/>
    <col min="2566" max="2566" width="14.7109375" style="160" customWidth="1"/>
    <col min="2567" max="2570" width="18.7109375" style="160" customWidth="1"/>
    <col min="2571" max="2571" width="17.5703125" style="160" customWidth="1"/>
    <col min="2572" max="2572" width="22.7109375" style="160" customWidth="1"/>
    <col min="2573" max="2573" width="16" style="160" customWidth="1"/>
    <col min="2574" max="2574" width="14.28515625" style="160" customWidth="1"/>
    <col min="2575" max="2575" width="13.7109375" style="160" customWidth="1"/>
    <col min="2576" max="2576" width="12.5703125" style="160" customWidth="1"/>
    <col min="2577" max="2577" width="9.7109375" style="160" customWidth="1"/>
    <col min="2578" max="2578" width="13.5703125" style="160" customWidth="1"/>
    <col min="2579" max="2579" width="14.28515625" style="160" customWidth="1"/>
    <col min="2580" max="2580" width="15.5703125" style="160" customWidth="1"/>
    <col min="2581" max="2581" width="14.5703125" style="160" customWidth="1"/>
    <col min="2582" max="2582" width="15.5703125" style="160" customWidth="1"/>
    <col min="2583" max="2583" width="17.5703125" style="160" customWidth="1"/>
    <col min="2584" max="2584" width="15.85546875" style="160" customWidth="1"/>
    <col min="2585" max="2585" width="14.7109375" style="160" customWidth="1"/>
    <col min="2586" max="2586" width="13" style="160" customWidth="1"/>
    <col min="2587" max="2587" width="15" style="160" customWidth="1"/>
    <col min="2588" max="2588" width="14.5703125" style="160" customWidth="1"/>
    <col min="2589" max="2589" width="23.28515625" style="160" customWidth="1"/>
    <col min="2590" max="2816" width="9.140625" style="160"/>
    <col min="2817" max="2817" width="9.140625" style="160" customWidth="1"/>
    <col min="2818" max="2818" width="64.85546875" style="160" customWidth="1"/>
    <col min="2819" max="2819" width="46.85546875" style="160" customWidth="1"/>
    <col min="2820" max="2820" width="46.140625" style="160" customWidth="1"/>
    <col min="2821" max="2821" width="9.85546875" style="160" customWidth="1"/>
    <col min="2822" max="2822" width="14.7109375" style="160" customWidth="1"/>
    <col min="2823" max="2826" width="18.7109375" style="160" customWidth="1"/>
    <col min="2827" max="2827" width="17.5703125" style="160" customWidth="1"/>
    <col min="2828" max="2828" width="22.7109375" style="160" customWidth="1"/>
    <col min="2829" max="2829" width="16" style="160" customWidth="1"/>
    <col min="2830" max="2830" width="14.28515625" style="160" customWidth="1"/>
    <col min="2831" max="2831" width="13.7109375" style="160" customWidth="1"/>
    <col min="2832" max="2832" width="12.5703125" style="160" customWidth="1"/>
    <col min="2833" max="2833" width="9.7109375" style="160" customWidth="1"/>
    <col min="2834" max="2834" width="13.5703125" style="160" customWidth="1"/>
    <col min="2835" max="2835" width="14.28515625" style="160" customWidth="1"/>
    <col min="2836" max="2836" width="15.5703125" style="160" customWidth="1"/>
    <col min="2837" max="2837" width="14.5703125" style="160" customWidth="1"/>
    <col min="2838" max="2838" width="15.5703125" style="160" customWidth="1"/>
    <col min="2839" max="2839" width="17.5703125" style="160" customWidth="1"/>
    <col min="2840" max="2840" width="15.85546875" style="160" customWidth="1"/>
    <col min="2841" max="2841" width="14.7109375" style="160" customWidth="1"/>
    <col min="2842" max="2842" width="13" style="160" customWidth="1"/>
    <col min="2843" max="2843" width="15" style="160" customWidth="1"/>
    <col min="2844" max="2844" width="14.5703125" style="160" customWidth="1"/>
    <col min="2845" max="2845" width="23.28515625" style="160" customWidth="1"/>
    <col min="2846" max="3072" width="9.140625" style="160"/>
    <col min="3073" max="3073" width="9.140625" style="160" customWidth="1"/>
    <col min="3074" max="3074" width="64.85546875" style="160" customWidth="1"/>
    <col min="3075" max="3075" width="46.85546875" style="160" customWidth="1"/>
    <col min="3076" max="3076" width="46.140625" style="160" customWidth="1"/>
    <col min="3077" max="3077" width="9.85546875" style="160" customWidth="1"/>
    <col min="3078" max="3078" width="14.7109375" style="160" customWidth="1"/>
    <col min="3079" max="3082" width="18.7109375" style="160" customWidth="1"/>
    <col min="3083" max="3083" width="17.5703125" style="160" customWidth="1"/>
    <col min="3084" max="3084" width="22.7109375" style="160" customWidth="1"/>
    <col min="3085" max="3085" width="16" style="160" customWidth="1"/>
    <col min="3086" max="3086" width="14.28515625" style="160" customWidth="1"/>
    <col min="3087" max="3087" width="13.7109375" style="160" customWidth="1"/>
    <col min="3088" max="3088" width="12.5703125" style="160" customWidth="1"/>
    <col min="3089" max="3089" width="9.7109375" style="160" customWidth="1"/>
    <col min="3090" max="3090" width="13.5703125" style="160" customWidth="1"/>
    <col min="3091" max="3091" width="14.28515625" style="160" customWidth="1"/>
    <col min="3092" max="3092" width="15.5703125" style="160" customWidth="1"/>
    <col min="3093" max="3093" width="14.5703125" style="160" customWidth="1"/>
    <col min="3094" max="3094" width="15.5703125" style="160" customWidth="1"/>
    <col min="3095" max="3095" width="17.5703125" style="160" customWidth="1"/>
    <col min="3096" max="3096" width="15.85546875" style="160" customWidth="1"/>
    <col min="3097" max="3097" width="14.7109375" style="160" customWidth="1"/>
    <col min="3098" max="3098" width="13" style="160" customWidth="1"/>
    <col min="3099" max="3099" width="15" style="160" customWidth="1"/>
    <col min="3100" max="3100" width="14.5703125" style="160" customWidth="1"/>
    <col min="3101" max="3101" width="23.28515625" style="160" customWidth="1"/>
    <col min="3102" max="3328" width="9.140625" style="160"/>
    <col min="3329" max="3329" width="9.140625" style="160" customWidth="1"/>
    <col min="3330" max="3330" width="64.85546875" style="160" customWidth="1"/>
    <col min="3331" max="3331" width="46.85546875" style="160" customWidth="1"/>
    <col min="3332" max="3332" width="46.140625" style="160" customWidth="1"/>
    <col min="3333" max="3333" width="9.85546875" style="160" customWidth="1"/>
    <col min="3334" max="3334" width="14.7109375" style="160" customWidth="1"/>
    <col min="3335" max="3338" width="18.7109375" style="160" customWidth="1"/>
    <col min="3339" max="3339" width="17.5703125" style="160" customWidth="1"/>
    <col min="3340" max="3340" width="22.7109375" style="160" customWidth="1"/>
    <col min="3341" max="3341" width="16" style="160" customWidth="1"/>
    <col min="3342" max="3342" width="14.28515625" style="160" customWidth="1"/>
    <col min="3343" max="3343" width="13.7109375" style="160" customWidth="1"/>
    <col min="3344" max="3344" width="12.5703125" style="160" customWidth="1"/>
    <col min="3345" max="3345" width="9.7109375" style="160" customWidth="1"/>
    <col min="3346" max="3346" width="13.5703125" style="160" customWidth="1"/>
    <col min="3347" max="3347" width="14.28515625" style="160" customWidth="1"/>
    <col min="3348" max="3348" width="15.5703125" style="160" customWidth="1"/>
    <col min="3349" max="3349" width="14.5703125" style="160" customWidth="1"/>
    <col min="3350" max="3350" width="15.5703125" style="160" customWidth="1"/>
    <col min="3351" max="3351" width="17.5703125" style="160" customWidth="1"/>
    <col min="3352" max="3352" width="15.85546875" style="160" customWidth="1"/>
    <col min="3353" max="3353" width="14.7109375" style="160" customWidth="1"/>
    <col min="3354" max="3354" width="13" style="160" customWidth="1"/>
    <col min="3355" max="3355" width="15" style="160" customWidth="1"/>
    <col min="3356" max="3356" width="14.5703125" style="160" customWidth="1"/>
    <col min="3357" max="3357" width="23.28515625" style="160" customWidth="1"/>
    <col min="3358" max="3584" width="9.140625" style="160"/>
    <col min="3585" max="3585" width="9.140625" style="160" customWidth="1"/>
    <col min="3586" max="3586" width="64.85546875" style="160" customWidth="1"/>
    <col min="3587" max="3587" width="46.85546875" style="160" customWidth="1"/>
    <col min="3588" max="3588" width="46.140625" style="160" customWidth="1"/>
    <col min="3589" max="3589" width="9.85546875" style="160" customWidth="1"/>
    <col min="3590" max="3590" width="14.7109375" style="160" customWidth="1"/>
    <col min="3591" max="3594" width="18.7109375" style="160" customWidth="1"/>
    <col min="3595" max="3595" width="17.5703125" style="160" customWidth="1"/>
    <col min="3596" max="3596" width="22.7109375" style="160" customWidth="1"/>
    <col min="3597" max="3597" width="16" style="160" customWidth="1"/>
    <col min="3598" max="3598" width="14.28515625" style="160" customWidth="1"/>
    <col min="3599" max="3599" width="13.7109375" style="160" customWidth="1"/>
    <col min="3600" max="3600" width="12.5703125" style="160" customWidth="1"/>
    <col min="3601" max="3601" width="9.7109375" style="160" customWidth="1"/>
    <col min="3602" max="3602" width="13.5703125" style="160" customWidth="1"/>
    <col min="3603" max="3603" width="14.28515625" style="160" customWidth="1"/>
    <col min="3604" max="3604" width="15.5703125" style="160" customWidth="1"/>
    <col min="3605" max="3605" width="14.5703125" style="160" customWidth="1"/>
    <col min="3606" max="3606" width="15.5703125" style="160" customWidth="1"/>
    <col min="3607" max="3607" width="17.5703125" style="160" customWidth="1"/>
    <col min="3608" max="3608" width="15.85546875" style="160" customWidth="1"/>
    <col min="3609" max="3609" width="14.7109375" style="160" customWidth="1"/>
    <col min="3610" max="3610" width="13" style="160" customWidth="1"/>
    <col min="3611" max="3611" width="15" style="160" customWidth="1"/>
    <col min="3612" max="3612" width="14.5703125" style="160" customWidth="1"/>
    <col min="3613" max="3613" width="23.28515625" style="160" customWidth="1"/>
    <col min="3614" max="3840" width="9.140625" style="160"/>
    <col min="3841" max="3841" width="9.140625" style="160" customWidth="1"/>
    <col min="3842" max="3842" width="64.85546875" style="160" customWidth="1"/>
    <col min="3843" max="3843" width="46.85546875" style="160" customWidth="1"/>
    <col min="3844" max="3844" width="46.140625" style="160" customWidth="1"/>
    <col min="3845" max="3845" width="9.85546875" style="160" customWidth="1"/>
    <col min="3846" max="3846" width="14.7109375" style="160" customWidth="1"/>
    <col min="3847" max="3850" width="18.7109375" style="160" customWidth="1"/>
    <col min="3851" max="3851" width="17.5703125" style="160" customWidth="1"/>
    <col min="3852" max="3852" width="22.7109375" style="160" customWidth="1"/>
    <col min="3853" max="3853" width="16" style="160" customWidth="1"/>
    <col min="3854" max="3854" width="14.28515625" style="160" customWidth="1"/>
    <col min="3855" max="3855" width="13.7109375" style="160" customWidth="1"/>
    <col min="3856" max="3856" width="12.5703125" style="160" customWidth="1"/>
    <col min="3857" max="3857" width="9.7109375" style="160" customWidth="1"/>
    <col min="3858" max="3858" width="13.5703125" style="160" customWidth="1"/>
    <col min="3859" max="3859" width="14.28515625" style="160" customWidth="1"/>
    <col min="3860" max="3860" width="15.5703125" style="160" customWidth="1"/>
    <col min="3861" max="3861" width="14.5703125" style="160" customWidth="1"/>
    <col min="3862" max="3862" width="15.5703125" style="160" customWidth="1"/>
    <col min="3863" max="3863" width="17.5703125" style="160" customWidth="1"/>
    <col min="3864" max="3864" width="15.85546875" style="160" customWidth="1"/>
    <col min="3865" max="3865" width="14.7109375" style="160" customWidth="1"/>
    <col min="3866" max="3866" width="13" style="160" customWidth="1"/>
    <col min="3867" max="3867" width="15" style="160" customWidth="1"/>
    <col min="3868" max="3868" width="14.5703125" style="160" customWidth="1"/>
    <col min="3869" max="3869" width="23.28515625" style="160" customWidth="1"/>
    <col min="3870" max="4096" width="9.140625" style="160"/>
    <col min="4097" max="4097" width="9.140625" style="160" customWidth="1"/>
    <col min="4098" max="4098" width="64.85546875" style="160" customWidth="1"/>
    <col min="4099" max="4099" width="46.85546875" style="160" customWidth="1"/>
    <col min="4100" max="4100" width="46.140625" style="160" customWidth="1"/>
    <col min="4101" max="4101" width="9.85546875" style="160" customWidth="1"/>
    <col min="4102" max="4102" width="14.7109375" style="160" customWidth="1"/>
    <col min="4103" max="4106" width="18.7109375" style="160" customWidth="1"/>
    <col min="4107" max="4107" width="17.5703125" style="160" customWidth="1"/>
    <col min="4108" max="4108" width="22.7109375" style="160" customWidth="1"/>
    <col min="4109" max="4109" width="16" style="160" customWidth="1"/>
    <col min="4110" max="4110" width="14.28515625" style="160" customWidth="1"/>
    <col min="4111" max="4111" width="13.7109375" style="160" customWidth="1"/>
    <col min="4112" max="4112" width="12.5703125" style="160" customWidth="1"/>
    <col min="4113" max="4113" width="9.7109375" style="160" customWidth="1"/>
    <col min="4114" max="4114" width="13.5703125" style="160" customWidth="1"/>
    <col min="4115" max="4115" width="14.28515625" style="160" customWidth="1"/>
    <col min="4116" max="4116" width="15.5703125" style="160" customWidth="1"/>
    <col min="4117" max="4117" width="14.5703125" style="160" customWidth="1"/>
    <col min="4118" max="4118" width="15.5703125" style="160" customWidth="1"/>
    <col min="4119" max="4119" width="17.5703125" style="160" customWidth="1"/>
    <col min="4120" max="4120" width="15.85546875" style="160" customWidth="1"/>
    <col min="4121" max="4121" width="14.7109375" style="160" customWidth="1"/>
    <col min="4122" max="4122" width="13" style="160" customWidth="1"/>
    <col min="4123" max="4123" width="15" style="160" customWidth="1"/>
    <col min="4124" max="4124" width="14.5703125" style="160" customWidth="1"/>
    <col min="4125" max="4125" width="23.28515625" style="160" customWidth="1"/>
    <col min="4126" max="4352" width="9.140625" style="160"/>
    <col min="4353" max="4353" width="9.140625" style="160" customWidth="1"/>
    <col min="4354" max="4354" width="64.85546875" style="160" customWidth="1"/>
    <col min="4355" max="4355" width="46.85546875" style="160" customWidth="1"/>
    <col min="4356" max="4356" width="46.140625" style="160" customWidth="1"/>
    <col min="4357" max="4357" width="9.85546875" style="160" customWidth="1"/>
    <col min="4358" max="4358" width="14.7109375" style="160" customWidth="1"/>
    <col min="4359" max="4362" width="18.7109375" style="160" customWidth="1"/>
    <col min="4363" max="4363" width="17.5703125" style="160" customWidth="1"/>
    <col min="4364" max="4364" width="22.7109375" style="160" customWidth="1"/>
    <col min="4365" max="4365" width="16" style="160" customWidth="1"/>
    <col min="4366" max="4366" width="14.28515625" style="160" customWidth="1"/>
    <col min="4367" max="4367" width="13.7109375" style="160" customWidth="1"/>
    <col min="4368" max="4368" width="12.5703125" style="160" customWidth="1"/>
    <col min="4369" max="4369" width="9.7109375" style="160" customWidth="1"/>
    <col min="4370" max="4370" width="13.5703125" style="160" customWidth="1"/>
    <col min="4371" max="4371" width="14.28515625" style="160" customWidth="1"/>
    <col min="4372" max="4372" width="15.5703125" style="160" customWidth="1"/>
    <col min="4373" max="4373" width="14.5703125" style="160" customWidth="1"/>
    <col min="4374" max="4374" width="15.5703125" style="160" customWidth="1"/>
    <col min="4375" max="4375" width="17.5703125" style="160" customWidth="1"/>
    <col min="4376" max="4376" width="15.85546875" style="160" customWidth="1"/>
    <col min="4377" max="4377" width="14.7109375" style="160" customWidth="1"/>
    <col min="4378" max="4378" width="13" style="160" customWidth="1"/>
    <col min="4379" max="4379" width="15" style="160" customWidth="1"/>
    <col min="4380" max="4380" width="14.5703125" style="160" customWidth="1"/>
    <col min="4381" max="4381" width="23.28515625" style="160" customWidth="1"/>
    <col min="4382" max="4608" width="9.140625" style="160"/>
    <col min="4609" max="4609" width="9.140625" style="160" customWidth="1"/>
    <col min="4610" max="4610" width="64.85546875" style="160" customWidth="1"/>
    <col min="4611" max="4611" width="46.85546875" style="160" customWidth="1"/>
    <col min="4612" max="4612" width="46.140625" style="160" customWidth="1"/>
    <col min="4613" max="4613" width="9.85546875" style="160" customWidth="1"/>
    <col min="4614" max="4614" width="14.7109375" style="160" customWidth="1"/>
    <col min="4615" max="4618" width="18.7109375" style="160" customWidth="1"/>
    <col min="4619" max="4619" width="17.5703125" style="160" customWidth="1"/>
    <col min="4620" max="4620" width="22.7109375" style="160" customWidth="1"/>
    <col min="4621" max="4621" width="16" style="160" customWidth="1"/>
    <col min="4622" max="4622" width="14.28515625" style="160" customWidth="1"/>
    <col min="4623" max="4623" width="13.7109375" style="160" customWidth="1"/>
    <col min="4624" max="4624" width="12.5703125" style="160" customWidth="1"/>
    <col min="4625" max="4625" width="9.7109375" style="160" customWidth="1"/>
    <col min="4626" max="4626" width="13.5703125" style="160" customWidth="1"/>
    <col min="4627" max="4627" width="14.28515625" style="160" customWidth="1"/>
    <col min="4628" max="4628" width="15.5703125" style="160" customWidth="1"/>
    <col min="4629" max="4629" width="14.5703125" style="160" customWidth="1"/>
    <col min="4630" max="4630" width="15.5703125" style="160" customWidth="1"/>
    <col min="4631" max="4631" width="17.5703125" style="160" customWidth="1"/>
    <col min="4632" max="4632" width="15.85546875" style="160" customWidth="1"/>
    <col min="4633" max="4633" width="14.7109375" style="160" customWidth="1"/>
    <col min="4634" max="4634" width="13" style="160" customWidth="1"/>
    <col min="4635" max="4635" width="15" style="160" customWidth="1"/>
    <col min="4636" max="4636" width="14.5703125" style="160" customWidth="1"/>
    <col min="4637" max="4637" width="23.28515625" style="160" customWidth="1"/>
    <col min="4638" max="4864" width="9.140625" style="160"/>
    <col min="4865" max="4865" width="9.140625" style="160" customWidth="1"/>
    <col min="4866" max="4866" width="64.85546875" style="160" customWidth="1"/>
    <col min="4867" max="4867" width="46.85546875" style="160" customWidth="1"/>
    <col min="4868" max="4868" width="46.140625" style="160" customWidth="1"/>
    <col min="4869" max="4869" width="9.85546875" style="160" customWidth="1"/>
    <col min="4870" max="4870" width="14.7109375" style="160" customWidth="1"/>
    <col min="4871" max="4874" width="18.7109375" style="160" customWidth="1"/>
    <col min="4875" max="4875" width="17.5703125" style="160" customWidth="1"/>
    <col min="4876" max="4876" width="22.7109375" style="160" customWidth="1"/>
    <col min="4877" max="4877" width="16" style="160" customWidth="1"/>
    <col min="4878" max="4878" width="14.28515625" style="160" customWidth="1"/>
    <col min="4879" max="4879" width="13.7109375" style="160" customWidth="1"/>
    <col min="4880" max="4880" width="12.5703125" style="160" customWidth="1"/>
    <col min="4881" max="4881" width="9.7109375" style="160" customWidth="1"/>
    <col min="4882" max="4882" width="13.5703125" style="160" customWidth="1"/>
    <col min="4883" max="4883" width="14.28515625" style="160" customWidth="1"/>
    <col min="4884" max="4884" width="15.5703125" style="160" customWidth="1"/>
    <col min="4885" max="4885" width="14.5703125" style="160" customWidth="1"/>
    <col min="4886" max="4886" width="15.5703125" style="160" customWidth="1"/>
    <col min="4887" max="4887" width="17.5703125" style="160" customWidth="1"/>
    <col min="4888" max="4888" width="15.85546875" style="160" customWidth="1"/>
    <col min="4889" max="4889" width="14.7109375" style="160" customWidth="1"/>
    <col min="4890" max="4890" width="13" style="160" customWidth="1"/>
    <col min="4891" max="4891" width="15" style="160" customWidth="1"/>
    <col min="4892" max="4892" width="14.5703125" style="160" customWidth="1"/>
    <col min="4893" max="4893" width="23.28515625" style="160" customWidth="1"/>
    <col min="4894" max="5120" width="9.140625" style="160"/>
    <col min="5121" max="5121" width="9.140625" style="160" customWidth="1"/>
    <col min="5122" max="5122" width="64.85546875" style="160" customWidth="1"/>
    <col min="5123" max="5123" width="46.85546875" style="160" customWidth="1"/>
    <col min="5124" max="5124" width="46.140625" style="160" customWidth="1"/>
    <col min="5125" max="5125" width="9.85546875" style="160" customWidth="1"/>
    <col min="5126" max="5126" width="14.7109375" style="160" customWidth="1"/>
    <col min="5127" max="5130" width="18.7109375" style="160" customWidth="1"/>
    <col min="5131" max="5131" width="17.5703125" style="160" customWidth="1"/>
    <col min="5132" max="5132" width="22.7109375" style="160" customWidth="1"/>
    <col min="5133" max="5133" width="16" style="160" customWidth="1"/>
    <col min="5134" max="5134" width="14.28515625" style="160" customWidth="1"/>
    <col min="5135" max="5135" width="13.7109375" style="160" customWidth="1"/>
    <col min="5136" max="5136" width="12.5703125" style="160" customWidth="1"/>
    <col min="5137" max="5137" width="9.7109375" style="160" customWidth="1"/>
    <col min="5138" max="5138" width="13.5703125" style="160" customWidth="1"/>
    <col min="5139" max="5139" width="14.28515625" style="160" customWidth="1"/>
    <col min="5140" max="5140" width="15.5703125" style="160" customWidth="1"/>
    <col min="5141" max="5141" width="14.5703125" style="160" customWidth="1"/>
    <col min="5142" max="5142" width="15.5703125" style="160" customWidth="1"/>
    <col min="5143" max="5143" width="17.5703125" style="160" customWidth="1"/>
    <col min="5144" max="5144" width="15.85546875" style="160" customWidth="1"/>
    <col min="5145" max="5145" width="14.7109375" style="160" customWidth="1"/>
    <col min="5146" max="5146" width="13" style="160" customWidth="1"/>
    <col min="5147" max="5147" width="15" style="160" customWidth="1"/>
    <col min="5148" max="5148" width="14.5703125" style="160" customWidth="1"/>
    <col min="5149" max="5149" width="23.28515625" style="160" customWidth="1"/>
    <col min="5150" max="5376" width="9.140625" style="160"/>
    <col min="5377" max="5377" width="9.140625" style="160" customWidth="1"/>
    <col min="5378" max="5378" width="64.85546875" style="160" customWidth="1"/>
    <col min="5379" max="5379" width="46.85546875" style="160" customWidth="1"/>
    <col min="5380" max="5380" width="46.140625" style="160" customWidth="1"/>
    <col min="5381" max="5381" width="9.85546875" style="160" customWidth="1"/>
    <col min="5382" max="5382" width="14.7109375" style="160" customWidth="1"/>
    <col min="5383" max="5386" width="18.7109375" style="160" customWidth="1"/>
    <col min="5387" max="5387" width="17.5703125" style="160" customWidth="1"/>
    <col min="5388" max="5388" width="22.7109375" style="160" customWidth="1"/>
    <col min="5389" max="5389" width="16" style="160" customWidth="1"/>
    <col min="5390" max="5390" width="14.28515625" style="160" customWidth="1"/>
    <col min="5391" max="5391" width="13.7109375" style="160" customWidth="1"/>
    <col min="5392" max="5392" width="12.5703125" style="160" customWidth="1"/>
    <col min="5393" max="5393" width="9.7109375" style="160" customWidth="1"/>
    <col min="5394" max="5394" width="13.5703125" style="160" customWidth="1"/>
    <col min="5395" max="5395" width="14.28515625" style="160" customWidth="1"/>
    <col min="5396" max="5396" width="15.5703125" style="160" customWidth="1"/>
    <col min="5397" max="5397" width="14.5703125" style="160" customWidth="1"/>
    <col min="5398" max="5398" width="15.5703125" style="160" customWidth="1"/>
    <col min="5399" max="5399" width="17.5703125" style="160" customWidth="1"/>
    <col min="5400" max="5400" width="15.85546875" style="160" customWidth="1"/>
    <col min="5401" max="5401" width="14.7109375" style="160" customWidth="1"/>
    <col min="5402" max="5402" width="13" style="160" customWidth="1"/>
    <col min="5403" max="5403" width="15" style="160" customWidth="1"/>
    <col min="5404" max="5404" width="14.5703125" style="160" customWidth="1"/>
    <col min="5405" max="5405" width="23.28515625" style="160" customWidth="1"/>
    <col min="5406" max="5632" width="9.140625" style="160"/>
    <col min="5633" max="5633" width="9.140625" style="160" customWidth="1"/>
    <col min="5634" max="5634" width="64.85546875" style="160" customWidth="1"/>
    <col min="5635" max="5635" width="46.85546875" style="160" customWidth="1"/>
    <col min="5636" max="5636" width="46.140625" style="160" customWidth="1"/>
    <col min="5637" max="5637" width="9.85546875" style="160" customWidth="1"/>
    <col min="5638" max="5638" width="14.7109375" style="160" customWidth="1"/>
    <col min="5639" max="5642" width="18.7109375" style="160" customWidth="1"/>
    <col min="5643" max="5643" width="17.5703125" style="160" customWidth="1"/>
    <col min="5644" max="5644" width="22.7109375" style="160" customWidth="1"/>
    <col min="5645" max="5645" width="16" style="160" customWidth="1"/>
    <col min="5646" max="5646" width="14.28515625" style="160" customWidth="1"/>
    <col min="5647" max="5647" width="13.7109375" style="160" customWidth="1"/>
    <col min="5648" max="5648" width="12.5703125" style="160" customWidth="1"/>
    <col min="5649" max="5649" width="9.7109375" style="160" customWidth="1"/>
    <col min="5650" max="5650" width="13.5703125" style="160" customWidth="1"/>
    <col min="5651" max="5651" width="14.28515625" style="160" customWidth="1"/>
    <col min="5652" max="5652" width="15.5703125" style="160" customWidth="1"/>
    <col min="5653" max="5653" width="14.5703125" style="160" customWidth="1"/>
    <col min="5654" max="5654" width="15.5703125" style="160" customWidth="1"/>
    <col min="5655" max="5655" width="17.5703125" style="160" customWidth="1"/>
    <col min="5656" max="5656" width="15.85546875" style="160" customWidth="1"/>
    <col min="5657" max="5657" width="14.7109375" style="160" customWidth="1"/>
    <col min="5658" max="5658" width="13" style="160" customWidth="1"/>
    <col min="5659" max="5659" width="15" style="160" customWidth="1"/>
    <col min="5660" max="5660" width="14.5703125" style="160" customWidth="1"/>
    <col min="5661" max="5661" width="23.28515625" style="160" customWidth="1"/>
    <col min="5662" max="5888" width="9.140625" style="160"/>
    <col min="5889" max="5889" width="9.140625" style="160" customWidth="1"/>
    <col min="5890" max="5890" width="64.85546875" style="160" customWidth="1"/>
    <col min="5891" max="5891" width="46.85546875" style="160" customWidth="1"/>
    <col min="5892" max="5892" width="46.140625" style="160" customWidth="1"/>
    <col min="5893" max="5893" width="9.85546875" style="160" customWidth="1"/>
    <col min="5894" max="5894" width="14.7109375" style="160" customWidth="1"/>
    <col min="5895" max="5898" width="18.7109375" style="160" customWidth="1"/>
    <col min="5899" max="5899" width="17.5703125" style="160" customWidth="1"/>
    <col min="5900" max="5900" width="22.7109375" style="160" customWidth="1"/>
    <col min="5901" max="5901" width="16" style="160" customWidth="1"/>
    <col min="5902" max="5902" width="14.28515625" style="160" customWidth="1"/>
    <col min="5903" max="5903" width="13.7109375" style="160" customWidth="1"/>
    <col min="5904" max="5904" width="12.5703125" style="160" customWidth="1"/>
    <col min="5905" max="5905" width="9.7109375" style="160" customWidth="1"/>
    <col min="5906" max="5906" width="13.5703125" style="160" customWidth="1"/>
    <col min="5907" max="5907" width="14.28515625" style="160" customWidth="1"/>
    <col min="5908" max="5908" width="15.5703125" style="160" customWidth="1"/>
    <col min="5909" max="5909" width="14.5703125" style="160" customWidth="1"/>
    <col min="5910" max="5910" width="15.5703125" style="160" customWidth="1"/>
    <col min="5911" max="5911" width="17.5703125" style="160" customWidth="1"/>
    <col min="5912" max="5912" width="15.85546875" style="160" customWidth="1"/>
    <col min="5913" max="5913" width="14.7109375" style="160" customWidth="1"/>
    <col min="5914" max="5914" width="13" style="160" customWidth="1"/>
    <col min="5915" max="5915" width="15" style="160" customWidth="1"/>
    <col min="5916" max="5916" width="14.5703125" style="160" customWidth="1"/>
    <col min="5917" max="5917" width="23.28515625" style="160" customWidth="1"/>
    <col min="5918" max="6144" width="9.140625" style="160"/>
    <col min="6145" max="6145" width="9.140625" style="160" customWidth="1"/>
    <col min="6146" max="6146" width="64.85546875" style="160" customWidth="1"/>
    <col min="6147" max="6147" width="46.85546875" style="160" customWidth="1"/>
    <col min="6148" max="6148" width="46.140625" style="160" customWidth="1"/>
    <col min="6149" max="6149" width="9.85546875" style="160" customWidth="1"/>
    <col min="6150" max="6150" width="14.7109375" style="160" customWidth="1"/>
    <col min="6151" max="6154" width="18.7109375" style="160" customWidth="1"/>
    <col min="6155" max="6155" width="17.5703125" style="160" customWidth="1"/>
    <col min="6156" max="6156" width="22.7109375" style="160" customWidth="1"/>
    <col min="6157" max="6157" width="16" style="160" customWidth="1"/>
    <col min="6158" max="6158" width="14.28515625" style="160" customWidth="1"/>
    <col min="6159" max="6159" width="13.7109375" style="160" customWidth="1"/>
    <col min="6160" max="6160" width="12.5703125" style="160" customWidth="1"/>
    <col min="6161" max="6161" width="9.7109375" style="160" customWidth="1"/>
    <col min="6162" max="6162" width="13.5703125" style="160" customWidth="1"/>
    <col min="6163" max="6163" width="14.28515625" style="160" customWidth="1"/>
    <col min="6164" max="6164" width="15.5703125" style="160" customWidth="1"/>
    <col min="6165" max="6165" width="14.5703125" style="160" customWidth="1"/>
    <col min="6166" max="6166" width="15.5703125" style="160" customWidth="1"/>
    <col min="6167" max="6167" width="17.5703125" style="160" customWidth="1"/>
    <col min="6168" max="6168" width="15.85546875" style="160" customWidth="1"/>
    <col min="6169" max="6169" width="14.7109375" style="160" customWidth="1"/>
    <col min="6170" max="6170" width="13" style="160" customWidth="1"/>
    <col min="6171" max="6171" width="15" style="160" customWidth="1"/>
    <col min="6172" max="6172" width="14.5703125" style="160" customWidth="1"/>
    <col min="6173" max="6173" width="23.28515625" style="160" customWidth="1"/>
    <col min="6174" max="6400" width="9.140625" style="160"/>
    <col min="6401" max="6401" width="9.140625" style="160" customWidth="1"/>
    <col min="6402" max="6402" width="64.85546875" style="160" customWidth="1"/>
    <col min="6403" max="6403" width="46.85546875" style="160" customWidth="1"/>
    <col min="6404" max="6404" width="46.140625" style="160" customWidth="1"/>
    <col min="6405" max="6405" width="9.85546875" style="160" customWidth="1"/>
    <col min="6406" max="6406" width="14.7109375" style="160" customWidth="1"/>
    <col min="6407" max="6410" width="18.7109375" style="160" customWidth="1"/>
    <col min="6411" max="6411" width="17.5703125" style="160" customWidth="1"/>
    <col min="6412" max="6412" width="22.7109375" style="160" customWidth="1"/>
    <col min="6413" max="6413" width="16" style="160" customWidth="1"/>
    <col min="6414" max="6414" width="14.28515625" style="160" customWidth="1"/>
    <col min="6415" max="6415" width="13.7109375" style="160" customWidth="1"/>
    <col min="6416" max="6416" width="12.5703125" style="160" customWidth="1"/>
    <col min="6417" max="6417" width="9.7109375" style="160" customWidth="1"/>
    <col min="6418" max="6418" width="13.5703125" style="160" customWidth="1"/>
    <col min="6419" max="6419" width="14.28515625" style="160" customWidth="1"/>
    <col min="6420" max="6420" width="15.5703125" style="160" customWidth="1"/>
    <col min="6421" max="6421" width="14.5703125" style="160" customWidth="1"/>
    <col min="6422" max="6422" width="15.5703125" style="160" customWidth="1"/>
    <col min="6423" max="6423" width="17.5703125" style="160" customWidth="1"/>
    <col min="6424" max="6424" width="15.85546875" style="160" customWidth="1"/>
    <col min="6425" max="6425" width="14.7109375" style="160" customWidth="1"/>
    <col min="6426" max="6426" width="13" style="160" customWidth="1"/>
    <col min="6427" max="6427" width="15" style="160" customWidth="1"/>
    <col min="6428" max="6428" width="14.5703125" style="160" customWidth="1"/>
    <col min="6429" max="6429" width="23.28515625" style="160" customWidth="1"/>
    <col min="6430" max="6656" width="9.140625" style="160"/>
    <col min="6657" max="6657" width="9.140625" style="160" customWidth="1"/>
    <col min="6658" max="6658" width="64.85546875" style="160" customWidth="1"/>
    <col min="6659" max="6659" width="46.85546875" style="160" customWidth="1"/>
    <col min="6660" max="6660" width="46.140625" style="160" customWidth="1"/>
    <col min="6661" max="6661" width="9.85546875" style="160" customWidth="1"/>
    <col min="6662" max="6662" width="14.7109375" style="160" customWidth="1"/>
    <col min="6663" max="6666" width="18.7109375" style="160" customWidth="1"/>
    <col min="6667" max="6667" width="17.5703125" style="160" customWidth="1"/>
    <col min="6668" max="6668" width="22.7109375" style="160" customWidth="1"/>
    <col min="6669" max="6669" width="16" style="160" customWidth="1"/>
    <col min="6670" max="6670" width="14.28515625" style="160" customWidth="1"/>
    <col min="6671" max="6671" width="13.7109375" style="160" customWidth="1"/>
    <col min="6672" max="6672" width="12.5703125" style="160" customWidth="1"/>
    <col min="6673" max="6673" width="9.7109375" style="160" customWidth="1"/>
    <col min="6674" max="6674" width="13.5703125" style="160" customWidth="1"/>
    <col min="6675" max="6675" width="14.28515625" style="160" customWidth="1"/>
    <col min="6676" max="6676" width="15.5703125" style="160" customWidth="1"/>
    <col min="6677" max="6677" width="14.5703125" style="160" customWidth="1"/>
    <col min="6678" max="6678" width="15.5703125" style="160" customWidth="1"/>
    <col min="6679" max="6679" width="17.5703125" style="160" customWidth="1"/>
    <col min="6680" max="6680" width="15.85546875" style="160" customWidth="1"/>
    <col min="6681" max="6681" width="14.7109375" style="160" customWidth="1"/>
    <col min="6682" max="6682" width="13" style="160" customWidth="1"/>
    <col min="6683" max="6683" width="15" style="160" customWidth="1"/>
    <col min="6684" max="6684" width="14.5703125" style="160" customWidth="1"/>
    <col min="6685" max="6685" width="23.28515625" style="160" customWidth="1"/>
    <col min="6686" max="6912" width="9.140625" style="160"/>
    <col min="6913" max="6913" width="9.140625" style="160" customWidth="1"/>
    <col min="6914" max="6914" width="64.85546875" style="160" customWidth="1"/>
    <col min="6915" max="6915" width="46.85546875" style="160" customWidth="1"/>
    <col min="6916" max="6916" width="46.140625" style="160" customWidth="1"/>
    <col min="6917" max="6917" width="9.85546875" style="160" customWidth="1"/>
    <col min="6918" max="6918" width="14.7109375" style="160" customWidth="1"/>
    <col min="6919" max="6922" width="18.7109375" style="160" customWidth="1"/>
    <col min="6923" max="6923" width="17.5703125" style="160" customWidth="1"/>
    <col min="6924" max="6924" width="22.7109375" style="160" customWidth="1"/>
    <col min="6925" max="6925" width="16" style="160" customWidth="1"/>
    <col min="6926" max="6926" width="14.28515625" style="160" customWidth="1"/>
    <col min="6927" max="6927" width="13.7109375" style="160" customWidth="1"/>
    <col min="6928" max="6928" width="12.5703125" style="160" customWidth="1"/>
    <col min="6929" max="6929" width="9.7109375" style="160" customWidth="1"/>
    <col min="6930" max="6930" width="13.5703125" style="160" customWidth="1"/>
    <col min="6931" max="6931" width="14.28515625" style="160" customWidth="1"/>
    <col min="6932" max="6932" width="15.5703125" style="160" customWidth="1"/>
    <col min="6933" max="6933" width="14.5703125" style="160" customWidth="1"/>
    <col min="6934" max="6934" width="15.5703125" style="160" customWidth="1"/>
    <col min="6935" max="6935" width="17.5703125" style="160" customWidth="1"/>
    <col min="6936" max="6936" width="15.85546875" style="160" customWidth="1"/>
    <col min="6937" max="6937" width="14.7109375" style="160" customWidth="1"/>
    <col min="6938" max="6938" width="13" style="160" customWidth="1"/>
    <col min="6939" max="6939" width="15" style="160" customWidth="1"/>
    <col min="6940" max="6940" width="14.5703125" style="160" customWidth="1"/>
    <col min="6941" max="6941" width="23.28515625" style="160" customWidth="1"/>
    <col min="6942" max="7168" width="9.140625" style="160"/>
    <col min="7169" max="7169" width="9.140625" style="160" customWidth="1"/>
    <col min="7170" max="7170" width="64.85546875" style="160" customWidth="1"/>
    <col min="7171" max="7171" width="46.85546875" style="160" customWidth="1"/>
    <col min="7172" max="7172" width="46.140625" style="160" customWidth="1"/>
    <col min="7173" max="7173" width="9.85546875" style="160" customWidth="1"/>
    <col min="7174" max="7174" width="14.7109375" style="160" customWidth="1"/>
    <col min="7175" max="7178" width="18.7109375" style="160" customWidth="1"/>
    <col min="7179" max="7179" width="17.5703125" style="160" customWidth="1"/>
    <col min="7180" max="7180" width="22.7109375" style="160" customWidth="1"/>
    <col min="7181" max="7181" width="16" style="160" customWidth="1"/>
    <col min="7182" max="7182" width="14.28515625" style="160" customWidth="1"/>
    <col min="7183" max="7183" width="13.7109375" style="160" customWidth="1"/>
    <col min="7184" max="7184" width="12.5703125" style="160" customWidth="1"/>
    <col min="7185" max="7185" width="9.7109375" style="160" customWidth="1"/>
    <col min="7186" max="7186" width="13.5703125" style="160" customWidth="1"/>
    <col min="7187" max="7187" width="14.28515625" style="160" customWidth="1"/>
    <col min="7188" max="7188" width="15.5703125" style="160" customWidth="1"/>
    <col min="7189" max="7189" width="14.5703125" style="160" customWidth="1"/>
    <col min="7190" max="7190" width="15.5703125" style="160" customWidth="1"/>
    <col min="7191" max="7191" width="17.5703125" style="160" customWidth="1"/>
    <col min="7192" max="7192" width="15.85546875" style="160" customWidth="1"/>
    <col min="7193" max="7193" width="14.7109375" style="160" customWidth="1"/>
    <col min="7194" max="7194" width="13" style="160" customWidth="1"/>
    <col min="7195" max="7195" width="15" style="160" customWidth="1"/>
    <col min="7196" max="7196" width="14.5703125" style="160" customWidth="1"/>
    <col min="7197" max="7197" width="23.28515625" style="160" customWidth="1"/>
    <col min="7198" max="7424" width="9.140625" style="160"/>
    <col min="7425" max="7425" width="9.140625" style="160" customWidth="1"/>
    <col min="7426" max="7426" width="64.85546875" style="160" customWidth="1"/>
    <col min="7427" max="7427" width="46.85546875" style="160" customWidth="1"/>
    <col min="7428" max="7428" width="46.140625" style="160" customWidth="1"/>
    <col min="7429" max="7429" width="9.85546875" style="160" customWidth="1"/>
    <col min="7430" max="7430" width="14.7109375" style="160" customWidth="1"/>
    <col min="7431" max="7434" width="18.7109375" style="160" customWidth="1"/>
    <col min="7435" max="7435" width="17.5703125" style="160" customWidth="1"/>
    <col min="7436" max="7436" width="22.7109375" style="160" customWidth="1"/>
    <col min="7437" max="7437" width="16" style="160" customWidth="1"/>
    <col min="7438" max="7438" width="14.28515625" style="160" customWidth="1"/>
    <col min="7439" max="7439" width="13.7109375" style="160" customWidth="1"/>
    <col min="7440" max="7440" width="12.5703125" style="160" customWidth="1"/>
    <col min="7441" max="7441" width="9.7109375" style="160" customWidth="1"/>
    <col min="7442" max="7442" width="13.5703125" style="160" customWidth="1"/>
    <col min="7443" max="7443" width="14.28515625" style="160" customWidth="1"/>
    <col min="7444" max="7444" width="15.5703125" style="160" customWidth="1"/>
    <col min="7445" max="7445" width="14.5703125" style="160" customWidth="1"/>
    <col min="7446" max="7446" width="15.5703125" style="160" customWidth="1"/>
    <col min="7447" max="7447" width="17.5703125" style="160" customWidth="1"/>
    <col min="7448" max="7448" width="15.85546875" style="160" customWidth="1"/>
    <col min="7449" max="7449" width="14.7109375" style="160" customWidth="1"/>
    <col min="7450" max="7450" width="13" style="160" customWidth="1"/>
    <col min="7451" max="7451" width="15" style="160" customWidth="1"/>
    <col min="7452" max="7452" width="14.5703125" style="160" customWidth="1"/>
    <col min="7453" max="7453" width="23.28515625" style="160" customWidth="1"/>
    <col min="7454" max="7680" width="9.140625" style="160"/>
    <col min="7681" max="7681" width="9.140625" style="160" customWidth="1"/>
    <col min="7682" max="7682" width="64.85546875" style="160" customWidth="1"/>
    <col min="7683" max="7683" width="46.85546875" style="160" customWidth="1"/>
    <col min="7684" max="7684" width="46.140625" style="160" customWidth="1"/>
    <col min="7685" max="7685" width="9.85546875" style="160" customWidth="1"/>
    <col min="7686" max="7686" width="14.7109375" style="160" customWidth="1"/>
    <col min="7687" max="7690" width="18.7109375" style="160" customWidth="1"/>
    <col min="7691" max="7691" width="17.5703125" style="160" customWidth="1"/>
    <col min="7692" max="7692" width="22.7109375" style="160" customWidth="1"/>
    <col min="7693" max="7693" width="16" style="160" customWidth="1"/>
    <col min="7694" max="7694" width="14.28515625" style="160" customWidth="1"/>
    <col min="7695" max="7695" width="13.7109375" style="160" customWidth="1"/>
    <col min="7696" max="7696" width="12.5703125" style="160" customWidth="1"/>
    <col min="7697" max="7697" width="9.7109375" style="160" customWidth="1"/>
    <col min="7698" max="7698" width="13.5703125" style="160" customWidth="1"/>
    <col min="7699" max="7699" width="14.28515625" style="160" customWidth="1"/>
    <col min="7700" max="7700" width="15.5703125" style="160" customWidth="1"/>
    <col min="7701" max="7701" width="14.5703125" style="160" customWidth="1"/>
    <col min="7702" max="7702" width="15.5703125" style="160" customWidth="1"/>
    <col min="7703" max="7703" width="17.5703125" style="160" customWidth="1"/>
    <col min="7704" max="7704" width="15.85546875" style="160" customWidth="1"/>
    <col min="7705" max="7705" width="14.7109375" style="160" customWidth="1"/>
    <col min="7706" max="7706" width="13" style="160" customWidth="1"/>
    <col min="7707" max="7707" width="15" style="160" customWidth="1"/>
    <col min="7708" max="7708" width="14.5703125" style="160" customWidth="1"/>
    <col min="7709" max="7709" width="23.28515625" style="160" customWidth="1"/>
    <col min="7710" max="7936" width="9.140625" style="160"/>
    <col min="7937" max="7937" width="9.140625" style="160" customWidth="1"/>
    <col min="7938" max="7938" width="64.85546875" style="160" customWidth="1"/>
    <col min="7939" max="7939" width="46.85546875" style="160" customWidth="1"/>
    <col min="7940" max="7940" width="46.140625" style="160" customWidth="1"/>
    <col min="7941" max="7941" width="9.85546875" style="160" customWidth="1"/>
    <col min="7942" max="7942" width="14.7109375" style="160" customWidth="1"/>
    <col min="7943" max="7946" width="18.7109375" style="160" customWidth="1"/>
    <col min="7947" max="7947" width="17.5703125" style="160" customWidth="1"/>
    <col min="7948" max="7948" width="22.7109375" style="160" customWidth="1"/>
    <col min="7949" max="7949" width="16" style="160" customWidth="1"/>
    <col min="7950" max="7950" width="14.28515625" style="160" customWidth="1"/>
    <col min="7951" max="7951" width="13.7109375" style="160" customWidth="1"/>
    <col min="7952" max="7952" width="12.5703125" style="160" customWidth="1"/>
    <col min="7953" max="7953" width="9.7109375" style="160" customWidth="1"/>
    <col min="7954" max="7954" width="13.5703125" style="160" customWidth="1"/>
    <col min="7955" max="7955" width="14.28515625" style="160" customWidth="1"/>
    <col min="7956" max="7956" width="15.5703125" style="160" customWidth="1"/>
    <col min="7957" max="7957" width="14.5703125" style="160" customWidth="1"/>
    <col min="7958" max="7958" width="15.5703125" style="160" customWidth="1"/>
    <col min="7959" max="7959" width="17.5703125" style="160" customWidth="1"/>
    <col min="7960" max="7960" width="15.85546875" style="160" customWidth="1"/>
    <col min="7961" max="7961" width="14.7109375" style="160" customWidth="1"/>
    <col min="7962" max="7962" width="13" style="160" customWidth="1"/>
    <col min="7963" max="7963" width="15" style="160" customWidth="1"/>
    <col min="7964" max="7964" width="14.5703125" style="160" customWidth="1"/>
    <col min="7965" max="7965" width="23.28515625" style="160" customWidth="1"/>
    <col min="7966" max="8192" width="9.140625" style="160"/>
    <col min="8193" max="8193" width="9.140625" style="160" customWidth="1"/>
    <col min="8194" max="8194" width="64.85546875" style="160" customWidth="1"/>
    <col min="8195" max="8195" width="46.85546875" style="160" customWidth="1"/>
    <col min="8196" max="8196" width="46.140625" style="160" customWidth="1"/>
    <col min="8197" max="8197" width="9.85546875" style="160" customWidth="1"/>
    <col min="8198" max="8198" width="14.7109375" style="160" customWidth="1"/>
    <col min="8199" max="8202" width="18.7109375" style="160" customWidth="1"/>
    <col min="8203" max="8203" width="17.5703125" style="160" customWidth="1"/>
    <col min="8204" max="8204" width="22.7109375" style="160" customWidth="1"/>
    <col min="8205" max="8205" width="16" style="160" customWidth="1"/>
    <col min="8206" max="8206" width="14.28515625" style="160" customWidth="1"/>
    <col min="8207" max="8207" width="13.7109375" style="160" customWidth="1"/>
    <col min="8208" max="8208" width="12.5703125" style="160" customWidth="1"/>
    <col min="8209" max="8209" width="9.7109375" style="160" customWidth="1"/>
    <col min="8210" max="8210" width="13.5703125" style="160" customWidth="1"/>
    <col min="8211" max="8211" width="14.28515625" style="160" customWidth="1"/>
    <col min="8212" max="8212" width="15.5703125" style="160" customWidth="1"/>
    <col min="8213" max="8213" width="14.5703125" style="160" customWidth="1"/>
    <col min="8214" max="8214" width="15.5703125" style="160" customWidth="1"/>
    <col min="8215" max="8215" width="17.5703125" style="160" customWidth="1"/>
    <col min="8216" max="8216" width="15.85546875" style="160" customWidth="1"/>
    <col min="8217" max="8217" width="14.7109375" style="160" customWidth="1"/>
    <col min="8218" max="8218" width="13" style="160" customWidth="1"/>
    <col min="8219" max="8219" width="15" style="160" customWidth="1"/>
    <col min="8220" max="8220" width="14.5703125" style="160" customWidth="1"/>
    <col min="8221" max="8221" width="23.28515625" style="160" customWidth="1"/>
    <col min="8222" max="8448" width="9.140625" style="160"/>
    <col min="8449" max="8449" width="9.140625" style="160" customWidth="1"/>
    <col min="8450" max="8450" width="64.85546875" style="160" customWidth="1"/>
    <col min="8451" max="8451" width="46.85546875" style="160" customWidth="1"/>
    <col min="8452" max="8452" width="46.140625" style="160" customWidth="1"/>
    <col min="8453" max="8453" width="9.85546875" style="160" customWidth="1"/>
    <col min="8454" max="8454" width="14.7109375" style="160" customWidth="1"/>
    <col min="8455" max="8458" width="18.7109375" style="160" customWidth="1"/>
    <col min="8459" max="8459" width="17.5703125" style="160" customWidth="1"/>
    <col min="8460" max="8460" width="22.7109375" style="160" customWidth="1"/>
    <col min="8461" max="8461" width="16" style="160" customWidth="1"/>
    <col min="8462" max="8462" width="14.28515625" style="160" customWidth="1"/>
    <col min="8463" max="8463" width="13.7109375" style="160" customWidth="1"/>
    <col min="8464" max="8464" width="12.5703125" style="160" customWidth="1"/>
    <col min="8465" max="8465" width="9.7109375" style="160" customWidth="1"/>
    <col min="8466" max="8466" width="13.5703125" style="160" customWidth="1"/>
    <col min="8467" max="8467" width="14.28515625" style="160" customWidth="1"/>
    <col min="8468" max="8468" width="15.5703125" style="160" customWidth="1"/>
    <col min="8469" max="8469" width="14.5703125" style="160" customWidth="1"/>
    <col min="8470" max="8470" width="15.5703125" style="160" customWidth="1"/>
    <col min="8471" max="8471" width="17.5703125" style="160" customWidth="1"/>
    <col min="8472" max="8472" width="15.85546875" style="160" customWidth="1"/>
    <col min="8473" max="8473" width="14.7109375" style="160" customWidth="1"/>
    <col min="8474" max="8474" width="13" style="160" customWidth="1"/>
    <col min="8475" max="8475" width="15" style="160" customWidth="1"/>
    <col min="8476" max="8476" width="14.5703125" style="160" customWidth="1"/>
    <col min="8477" max="8477" width="23.28515625" style="160" customWidth="1"/>
    <col min="8478" max="8704" width="9.140625" style="160"/>
    <col min="8705" max="8705" width="9.140625" style="160" customWidth="1"/>
    <col min="8706" max="8706" width="64.85546875" style="160" customWidth="1"/>
    <col min="8707" max="8707" width="46.85546875" style="160" customWidth="1"/>
    <col min="8708" max="8708" width="46.140625" style="160" customWidth="1"/>
    <col min="8709" max="8709" width="9.85546875" style="160" customWidth="1"/>
    <col min="8710" max="8710" width="14.7109375" style="160" customWidth="1"/>
    <col min="8711" max="8714" width="18.7109375" style="160" customWidth="1"/>
    <col min="8715" max="8715" width="17.5703125" style="160" customWidth="1"/>
    <col min="8716" max="8716" width="22.7109375" style="160" customWidth="1"/>
    <col min="8717" max="8717" width="16" style="160" customWidth="1"/>
    <col min="8718" max="8718" width="14.28515625" style="160" customWidth="1"/>
    <col min="8719" max="8719" width="13.7109375" style="160" customWidth="1"/>
    <col min="8720" max="8720" width="12.5703125" style="160" customWidth="1"/>
    <col min="8721" max="8721" width="9.7109375" style="160" customWidth="1"/>
    <col min="8722" max="8722" width="13.5703125" style="160" customWidth="1"/>
    <col min="8723" max="8723" width="14.28515625" style="160" customWidth="1"/>
    <col min="8724" max="8724" width="15.5703125" style="160" customWidth="1"/>
    <col min="8725" max="8725" width="14.5703125" style="160" customWidth="1"/>
    <col min="8726" max="8726" width="15.5703125" style="160" customWidth="1"/>
    <col min="8727" max="8727" width="17.5703125" style="160" customWidth="1"/>
    <col min="8728" max="8728" width="15.85546875" style="160" customWidth="1"/>
    <col min="8729" max="8729" width="14.7109375" style="160" customWidth="1"/>
    <col min="8730" max="8730" width="13" style="160" customWidth="1"/>
    <col min="8731" max="8731" width="15" style="160" customWidth="1"/>
    <col min="8732" max="8732" width="14.5703125" style="160" customWidth="1"/>
    <col min="8733" max="8733" width="23.28515625" style="160" customWidth="1"/>
    <col min="8734" max="8960" width="9.140625" style="160"/>
    <col min="8961" max="8961" width="9.140625" style="160" customWidth="1"/>
    <col min="8962" max="8962" width="64.85546875" style="160" customWidth="1"/>
    <col min="8963" max="8963" width="46.85546875" style="160" customWidth="1"/>
    <col min="8964" max="8964" width="46.140625" style="160" customWidth="1"/>
    <col min="8965" max="8965" width="9.85546875" style="160" customWidth="1"/>
    <col min="8966" max="8966" width="14.7109375" style="160" customWidth="1"/>
    <col min="8967" max="8970" width="18.7109375" style="160" customWidth="1"/>
    <col min="8971" max="8971" width="17.5703125" style="160" customWidth="1"/>
    <col min="8972" max="8972" width="22.7109375" style="160" customWidth="1"/>
    <col min="8973" max="8973" width="16" style="160" customWidth="1"/>
    <col min="8974" max="8974" width="14.28515625" style="160" customWidth="1"/>
    <col min="8975" max="8975" width="13.7109375" style="160" customWidth="1"/>
    <col min="8976" max="8976" width="12.5703125" style="160" customWidth="1"/>
    <col min="8977" max="8977" width="9.7109375" style="160" customWidth="1"/>
    <col min="8978" max="8978" width="13.5703125" style="160" customWidth="1"/>
    <col min="8979" max="8979" width="14.28515625" style="160" customWidth="1"/>
    <col min="8980" max="8980" width="15.5703125" style="160" customWidth="1"/>
    <col min="8981" max="8981" width="14.5703125" style="160" customWidth="1"/>
    <col min="8982" max="8982" width="15.5703125" style="160" customWidth="1"/>
    <col min="8983" max="8983" width="17.5703125" style="160" customWidth="1"/>
    <col min="8984" max="8984" width="15.85546875" style="160" customWidth="1"/>
    <col min="8985" max="8985" width="14.7109375" style="160" customWidth="1"/>
    <col min="8986" max="8986" width="13" style="160" customWidth="1"/>
    <col min="8987" max="8987" width="15" style="160" customWidth="1"/>
    <col min="8988" max="8988" width="14.5703125" style="160" customWidth="1"/>
    <col min="8989" max="8989" width="23.28515625" style="160" customWidth="1"/>
    <col min="8990" max="9216" width="9.140625" style="160"/>
    <col min="9217" max="9217" width="9.140625" style="160" customWidth="1"/>
    <col min="9218" max="9218" width="64.85546875" style="160" customWidth="1"/>
    <col min="9219" max="9219" width="46.85546875" style="160" customWidth="1"/>
    <col min="9220" max="9220" width="46.140625" style="160" customWidth="1"/>
    <col min="9221" max="9221" width="9.85546875" style="160" customWidth="1"/>
    <col min="9222" max="9222" width="14.7109375" style="160" customWidth="1"/>
    <col min="9223" max="9226" width="18.7109375" style="160" customWidth="1"/>
    <col min="9227" max="9227" width="17.5703125" style="160" customWidth="1"/>
    <col min="9228" max="9228" width="22.7109375" style="160" customWidth="1"/>
    <col min="9229" max="9229" width="16" style="160" customWidth="1"/>
    <col min="9230" max="9230" width="14.28515625" style="160" customWidth="1"/>
    <col min="9231" max="9231" width="13.7109375" style="160" customWidth="1"/>
    <col min="9232" max="9232" width="12.5703125" style="160" customWidth="1"/>
    <col min="9233" max="9233" width="9.7109375" style="160" customWidth="1"/>
    <col min="9234" max="9234" width="13.5703125" style="160" customWidth="1"/>
    <col min="9235" max="9235" width="14.28515625" style="160" customWidth="1"/>
    <col min="9236" max="9236" width="15.5703125" style="160" customWidth="1"/>
    <col min="9237" max="9237" width="14.5703125" style="160" customWidth="1"/>
    <col min="9238" max="9238" width="15.5703125" style="160" customWidth="1"/>
    <col min="9239" max="9239" width="17.5703125" style="160" customWidth="1"/>
    <col min="9240" max="9240" width="15.85546875" style="160" customWidth="1"/>
    <col min="9241" max="9241" width="14.7109375" style="160" customWidth="1"/>
    <col min="9242" max="9242" width="13" style="160" customWidth="1"/>
    <col min="9243" max="9243" width="15" style="160" customWidth="1"/>
    <col min="9244" max="9244" width="14.5703125" style="160" customWidth="1"/>
    <col min="9245" max="9245" width="23.28515625" style="160" customWidth="1"/>
    <col min="9246" max="9472" width="9.140625" style="160"/>
    <col min="9473" max="9473" width="9.140625" style="160" customWidth="1"/>
    <col min="9474" max="9474" width="64.85546875" style="160" customWidth="1"/>
    <col min="9475" max="9475" width="46.85546875" style="160" customWidth="1"/>
    <col min="9476" max="9476" width="46.140625" style="160" customWidth="1"/>
    <col min="9477" max="9477" width="9.85546875" style="160" customWidth="1"/>
    <col min="9478" max="9478" width="14.7109375" style="160" customWidth="1"/>
    <col min="9479" max="9482" width="18.7109375" style="160" customWidth="1"/>
    <col min="9483" max="9483" width="17.5703125" style="160" customWidth="1"/>
    <col min="9484" max="9484" width="22.7109375" style="160" customWidth="1"/>
    <col min="9485" max="9485" width="16" style="160" customWidth="1"/>
    <col min="9486" max="9486" width="14.28515625" style="160" customWidth="1"/>
    <col min="9487" max="9487" width="13.7109375" style="160" customWidth="1"/>
    <col min="9488" max="9488" width="12.5703125" style="160" customWidth="1"/>
    <col min="9489" max="9489" width="9.7109375" style="160" customWidth="1"/>
    <col min="9490" max="9490" width="13.5703125" style="160" customWidth="1"/>
    <col min="9491" max="9491" width="14.28515625" style="160" customWidth="1"/>
    <col min="9492" max="9492" width="15.5703125" style="160" customWidth="1"/>
    <col min="9493" max="9493" width="14.5703125" style="160" customWidth="1"/>
    <col min="9494" max="9494" width="15.5703125" style="160" customWidth="1"/>
    <col min="9495" max="9495" width="17.5703125" style="160" customWidth="1"/>
    <col min="9496" max="9496" width="15.85546875" style="160" customWidth="1"/>
    <col min="9497" max="9497" width="14.7109375" style="160" customWidth="1"/>
    <col min="9498" max="9498" width="13" style="160" customWidth="1"/>
    <col min="9499" max="9499" width="15" style="160" customWidth="1"/>
    <col min="9500" max="9500" width="14.5703125" style="160" customWidth="1"/>
    <col min="9501" max="9501" width="23.28515625" style="160" customWidth="1"/>
    <col min="9502" max="9728" width="9.140625" style="160"/>
    <col min="9729" max="9729" width="9.140625" style="160" customWidth="1"/>
    <col min="9730" max="9730" width="64.85546875" style="160" customWidth="1"/>
    <col min="9731" max="9731" width="46.85546875" style="160" customWidth="1"/>
    <col min="9732" max="9732" width="46.140625" style="160" customWidth="1"/>
    <col min="9733" max="9733" width="9.85546875" style="160" customWidth="1"/>
    <col min="9734" max="9734" width="14.7109375" style="160" customWidth="1"/>
    <col min="9735" max="9738" width="18.7109375" style="160" customWidth="1"/>
    <col min="9739" max="9739" width="17.5703125" style="160" customWidth="1"/>
    <col min="9740" max="9740" width="22.7109375" style="160" customWidth="1"/>
    <col min="9741" max="9741" width="16" style="160" customWidth="1"/>
    <col min="9742" max="9742" width="14.28515625" style="160" customWidth="1"/>
    <col min="9743" max="9743" width="13.7109375" style="160" customWidth="1"/>
    <col min="9744" max="9744" width="12.5703125" style="160" customWidth="1"/>
    <col min="9745" max="9745" width="9.7109375" style="160" customWidth="1"/>
    <col min="9746" max="9746" width="13.5703125" style="160" customWidth="1"/>
    <col min="9747" max="9747" width="14.28515625" style="160" customWidth="1"/>
    <col min="9748" max="9748" width="15.5703125" style="160" customWidth="1"/>
    <col min="9749" max="9749" width="14.5703125" style="160" customWidth="1"/>
    <col min="9750" max="9750" width="15.5703125" style="160" customWidth="1"/>
    <col min="9751" max="9751" width="17.5703125" style="160" customWidth="1"/>
    <col min="9752" max="9752" width="15.85546875" style="160" customWidth="1"/>
    <col min="9753" max="9753" width="14.7109375" style="160" customWidth="1"/>
    <col min="9754" max="9754" width="13" style="160" customWidth="1"/>
    <col min="9755" max="9755" width="15" style="160" customWidth="1"/>
    <col min="9756" max="9756" width="14.5703125" style="160" customWidth="1"/>
    <col min="9757" max="9757" width="23.28515625" style="160" customWidth="1"/>
    <col min="9758" max="9984" width="9.140625" style="160"/>
    <col min="9985" max="9985" width="9.140625" style="160" customWidth="1"/>
    <col min="9986" max="9986" width="64.85546875" style="160" customWidth="1"/>
    <col min="9987" max="9987" width="46.85546875" style="160" customWidth="1"/>
    <col min="9988" max="9988" width="46.140625" style="160" customWidth="1"/>
    <col min="9989" max="9989" width="9.85546875" style="160" customWidth="1"/>
    <col min="9990" max="9990" width="14.7109375" style="160" customWidth="1"/>
    <col min="9991" max="9994" width="18.7109375" style="160" customWidth="1"/>
    <col min="9995" max="9995" width="17.5703125" style="160" customWidth="1"/>
    <col min="9996" max="9996" width="22.7109375" style="160" customWidth="1"/>
    <col min="9997" max="9997" width="16" style="160" customWidth="1"/>
    <col min="9998" max="9998" width="14.28515625" style="160" customWidth="1"/>
    <col min="9999" max="9999" width="13.7109375" style="160" customWidth="1"/>
    <col min="10000" max="10000" width="12.5703125" style="160" customWidth="1"/>
    <col min="10001" max="10001" width="9.7109375" style="160" customWidth="1"/>
    <col min="10002" max="10002" width="13.5703125" style="160" customWidth="1"/>
    <col min="10003" max="10003" width="14.28515625" style="160" customWidth="1"/>
    <col min="10004" max="10004" width="15.5703125" style="160" customWidth="1"/>
    <col min="10005" max="10005" width="14.5703125" style="160" customWidth="1"/>
    <col min="10006" max="10006" width="15.5703125" style="160" customWidth="1"/>
    <col min="10007" max="10007" width="17.5703125" style="160" customWidth="1"/>
    <col min="10008" max="10008" width="15.85546875" style="160" customWidth="1"/>
    <col min="10009" max="10009" width="14.7109375" style="160" customWidth="1"/>
    <col min="10010" max="10010" width="13" style="160" customWidth="1"/>
    <col min="10011" max="10011" width="15" style="160" customWidth="1"/>
    <col min="10012" max="10012" width="14.5703125" style="160" customWidth="1"/>
    <col min="10013" max="10013" width="23.28515625" style="160" customWidth="1"/>
    <col min="10014" max="10240" width="9.140625" style="160"/>
    <col min="10241" max="10241" width="9.140625" style="160" customWidth="1"/>
    <col min="10242" max="10242" width="64.85546875" style="160" customWidth="1"/>
    <col min="10243" max="10243" width="46.85546875" style="160" customWidth="1"/>
    <col min="10244" max="10244" width="46.140625" style="160" customWidth="1"/>
    <col min="10245" max="10245" width="9.85546875" style="160" customWidth="1"/>
    <col min="10246" max="10246" width="14.7109375" style="160" customWidth="1"/>
    <col min="10247" max="10250" width="18.7109375" style="160" customWidth="1"/>
    <col min="10251" max="10251" width="17.5703125" style="160" customWidth="1"/>
    <col min="10252" max="10252" width="22.7109375" style="160" customWidth="1"/>
    <col min="10253" max="10253" width="16" style="160" customWidth="1"/>
    <col min="10254" max="10254" width="14.28515625" style="160" customWidth="1"/>
    <col min="10255" max="10255" width="13.7109375" style="160" customWidth="1"/>
    <col min="10256" max="10256" width="12.5703125" style="160" customWidth="1"/>
    <col min="10257" max="10257" width="9.7109375" style="160" customWidth="1"/>
    <col min="10258" max="10258" width="13.5703125" style="160" customWidth="1"/>
    <col min="10259" max="10259" width="14.28515625" style="160" customWidth="1"/>
    <col min="10260" max="10260" width="15.5703125" style="160" customWidth="1"/>
    <col min="10261" max="10261" width="14.5703125" style="160" customWidth="1"/>
    <col min="10262" max="10262" width="15.5703125" style="160" customWidth="1"/>
    <col min="10263" max="10263" width="17.5703125" style="160" customWidth="1"/>
    <col min="10264" max="10264" width="15.85546875" style="160" customWidth="1"/>
    <col min="10265" max="10265" width="14.7109375" style="160" customWidth="1"/>
    <col min="10266" max="10266" width="13" style="160" customWidth="1"/>
    <col min="10267" max="10267" width="15" style="160" customWidth="1"/>
    <col min="10268" max="10268" width="14.5703125" style="160" customWidth="1"/>
    <col min="10269" max="10269" width="23.28515625" style="160" customWidth="1"/>
    <col min="10270" max="10496" width="9.140625" style="160"/>
    <col min="10497" max="10497" width="9.140625" style="160" customWidth="1"/>
    <col min="10498" max="10498" width="64.85546875" style="160" customWidth="1"/>
    <col min="10499" max="10499" width="46.85546875" style="160" customWidth="1"/>
    <col min="10500" max="10500" width="46.140625" style="160" customWidth="1"/>
    <col min="10501" max="10501" width="9.85546875" style="160" customWidth="1"/>
    <col min="10502" max="10502" width="14.7109375" style="160" customWidth="1"/>
    <col min="10503" max="10506" width="18.7109375" style="160" customWidth="1"/>
    <col min="10507" max="10507" width="17.5703125" style="160" customWidth="1"/>
    <col min="10508" max="10508" width="22.7109375" style="160" customWidth="1"/>
    <col min="10509" max="10509" width="16" style="160" customWidth="1"/>
    <col min="10510" max="10510" width="14.28515625" style="160" customWidth="1"/>
    <col min="10511" max="10511" width="13.7109375" style="160" customWidth="1"/>
    <col min="10512" max="10512" width="12.5703125" style="160" customWidth="1"/>
    <col min="10513" max="10513" width="9.7109375" style="160" customWidth="1"/>
    <col min="10514" max="10514" width="13.5703125" style="160" customWidth="1"/>
    <col min="10515" max="10515" width="14.28515625" style="160" customWidth="1"/>
    <col min="10516" max="10516" width="15.5703125" style="160" customWidth="1"/>
    <col min="10517" max="10517" width="14.5703125" style="160" customWidth="1"/>
    <col min="10518" max="10518" width="15.5703125" style="160" customWidth="1"/>
    <col min="10519" max="10519" width="17.5703125" style="160" customWidth="1"/>
    <col min="10520" max="10520" width="15.85546875" style="160" customWidth="1"/>
    <col min="10521" max="10521" width="14.7109375" style="160" customWidth="1"/>
    <col min="10522" max="10522" width="13" style="160" customWidth="1"/>
    <col min="10523" max="10523" width="15" style="160" customWidth="1"/>
    <col min="10524" max="10524" width="14.5703125" style="160" customWidth="1"/>
    <col min="10525" max="10525" width="23.28515625" style="160" customWidth="1"/>
    <col min="10526" max="10752" width="9.140625" style="160"/>
    <col min="10753" max="10753" width="9.140625" style="160" customWidth="1"/>
    <col min="10754" max="10754" width="64.85546875" style="160" customWidth="1"/>
    <col min="10755" max="10755" width="46.85546875" style="160" customWidth="1"/>
    <col min="10756" max="10756" width="46.140625" style="160" customWidth="1"/>
    <col min="10757" max="10757" width="9.85546875" style="160" customWidth="1"/>
    <col min="10758" max="10758" width="14.7109375" style="160" customWidth="1"/>
    <col min="10759" max="10762" width="18.7109375" style="160" customWidth="1"/>
    <col min="10763" max="10763" width="17.5703125" style="160" customWidth="1"/>
    <col min="10764" max="10764" width="22.7109375" style="160" customWidth="1"/>
    <col min="10765" max="10765" width="16" style="160" customWidth="1"/>
    <col min="10766" max="10766" width="14.28515625" style="160" customWidth="1"/>
    <col min="10767" max="10767" width="13.7109375" style="160" customWidth="1"/>
    <col min="10768" max="10768" width="12.5703125" style="160" customWidth="1"/>
    <col min="10769" max="10769" width="9.7109375" style="160" customWidth="1"/>
    <col min="10770" max="10770" width="13.5703125" style="160" customWidth="1"/>
    <col min="10771" max="10771" width="14.28515625" style="160" customWidth="1"/>
    <col min="10772" max="10772" width="15.5703125" style="160" customWidth="1"/>
    <col min="10773" max="10773" width="14.5703125" style="160" customWidth="1"/>
    <col min="10774" max="10774" width="15.5703125" style="160" customWidth="1"/>
    <col min="10775" max="10775" width="17.5703125" style="160" customWidth="1"/>
    <col min="10776" max="10776" width="15.85546875" style="160" customWidth="1"/>
    <col min="10777" max="10777" width="14.7109375" style="160" customWidth="1"/>
    <col min="10778" max="10778" width="13" style="160" customWidth="1"/>
    <col min="10779" max="10779" width="15" style="160" customWidth="1"/>
    <col min="10780" max="10780" width="14.5703125" style="160" customWidth="1"/>
    <col min="10781" max="10781" width="23.28515625" style="160" customWidth="1"/>
    <col min="10782" max="11008" width="9.140625" style="160"/>
    <col min="11009" max="11009" width="9.140625" style="160" customWidth="1"/>
    <col min="11010" max="11010" width="64.85546875" style="160" customWidth="1"/>
    <col min="11011" max="11011" width="46.85546875" style="160" customWidth="1"/>
    <col min="11012" max="11012" width="46.140625" style="160" customWidth="1"/>
    <col min="11013" max="11013" width="9.85546875" style="160" customWidth="1"/>
    <col min="11014" max="11014" width="14.7109375" style="160" customWidth="1"/>
    <col min="11015" max="11018" width="18.7109375" style="160" customWidth="1"/>
    <col min="11019" max="11019" width="17.5703125" style="160" customWidth="1"/>
    <col min="11020" max="11020" width="22.7109375" style="160" customWidth="1"/>
    <col min="11021" max="11021" width="16" style="160" customWidth="1"/>
    <col min="11022" max="11022" width="14.28515625" style="160" customWidth="1"/>
    <col min="11023" max="11023" width="13.7109375" style="160" customWidth="1"/>
    <col min="11024" max="11024" width="12.5703125" style="160" customWidth="1"/>
    <col min="11025" max="11025" width="9.7109375" style="160" customWidth="1"/>
    <col min="11026" max="11026" width="13.5703125" style="160" customWidth="1"/>
    <col min="11027" max="11027" width="14.28515625" style="160" customWidth="1"/>
    <col min="11028" max="11028" width="15.5703125" style="160" customWidth="1"/>
    <col min="11029" max="11029" width="14.5703125" style="160" customWidth="1"/>
    <col min="11030" max="11030" width="15.5703125" style="160" customWidth="1"/>
    <col min="11031" max="11031" width="17.5703125" style="160" customWidth="1"/>
    <col min="11032" max="11032" width="15.85546875" style="160" customWidth="1"/>
    <col min="11033" max="11033" width="14.7109375" style="160" customWidth="1"/>
    <col min="11034" max="11034" width="13" style="160" customWidth="1"/>
    <col min="11035" max="11035" width="15" style="160" customWidth="1"/>
    <col min="11036" max="11036" width="14.5703125" style="160" customWidth="1"/>
    <col min="11037" max="11037" width="23.28515625" style="160" customWidth="1"/>
    <col min="11038" max="11264" width="9.140625" style="160"/>
    <col min="11265" max="11265" width="9.140625" style="160" customWidth="1"/>
    <col min="11266" max="11266" width="64.85546875" style="160" customWidth="1"/>
    <col min="11267" max="11267" width="46.85546875" style="160" customWidth="1"/>
    <col min="11268" max="11268" width="46.140625" style="160" customWidth="1"/>
    <col min="11269" max="11269" width="9.85546875" style="160" customWidth="1"/>
    <col min="11270" max="11270" width="14.7109375" style="160" customWidth="1"/>
    <col min="11271" max="11274" width="18.7109375" style="160" customWidth="1"/>
    <col min="11275" max="11275" width="17.5703125" style="160" customWidth="1"/>
    <col min="11276" max="11276" width="22.7109375" style="160" customWidth="1"/>
    <col min="11277" max="11277" width="16" style="160" customWidth="1"/>
    <col min="11278" max="11278" width="14.28515625" style="160" customWidth="1"/>
    <col min="11279" max="11279" width="13.7109375" style="160" customWidth="1"/>
    <col min="11280" max="11280" width="12.5703125" style="160" customWidth="1"/>
    <col min="11281" max="11281" width="9.7109375" style="160" customWidth="1"/>
    <col min="11282" max="11282" width="13.5703125" style="160" customWidth="1"/>
    <col min="11283" max="11283" width="14.28515625" style="160" customWidth="1"/>
    <col min="11284" max="11284" width="15.5703125" style="160" customWidth="1"/>
    <col min="11285" max="11285" width="14.5703125" style="160" customWidth="1"/>
    <col min="11286" max="11286" width="15.5703125" style="160" customWidth="1"/>
    <col min="11287" max="11287" width="17.5703125" style="160" customWidth="1"/>
    <col min="11288" max="11288" width="15.85546875" style="160" customWidth="1"/>
    <col min="11289" max="11289" width="14.7109375" style="160" customWidth="1"/>
    <col min="11290" max="11290" width="13" style="160" customWidth="1"/>
    <col min="11291" max="11291" width="15" style="160" customWidth="1"/>
    <col min="11292" max="11292" width="14.5703125" style="160" customWidth="1"/>
    <col min="11293" max="11293" width="23.28515625" style="160" customWidth="1"/>
    <col min="11294" max="11520" width="9.140625" style="160"/>
    <col min="11521" max="11521" width="9.140625" style="160" customWidth="1"/>
    <col min="11522" max="11522" width="64.85546875" style="160" customWidth="1"/>
    <col min="11523" max="11523" width="46.85546875" style="160" customWidth="1"/>
    <col min="11524" max="11524" width="46.140625" style="160" customWidth="1"/>
    <col min="11525" max="11525" width="9.85546875" style="160" customWidth="1"/>
    <col min="11526" max="11526" width="14.7109375" style="160" customWidth="1"/>
    <col min="11527" max="11530" width="18.7109375" style="160" customWidth="1"/>
    <col min="11531" max="11531" width="17.5703125" style="160" customWidth="1"/>
    <col min="11532" max="11532" width="22.7109375" style="160" customWidth="1"/>
    <col min="11533" max="11533" width="16" style="160" customWidth="1"/>
    <col min="11534" max="11534" width="14.28515625" style="160" customWidth="1"/>
    <col min="11535" max="11535" width="13.7109375" style="160" customWidth="1"/>
    <col min="11536" max="11536" width="12.5703125" style="160" customWidth="1"/>
    <col min="11537" max="11537" width="9.7109375" style="160" customWidth="1"/>
    <col min="11538" max="11538" width="13.5703125" style="160" customWidth="1"/>
    <col min="11539" max="11539" width="14.28515625" style="160" customWidth="1"/>
    <col min="11540" max="11540" width="15.5703125" style="160" customWidth="1"/>
    <col min="11541" max="11541" width="14.5703125" style="160" customWidth="1"/>
    <col min="11542" max="11542" width="15.5703125" style="160" customWidth="1"/>
    <col min="11543" max="11543" width="17.5703125" style="160" customWidth="1"/>
    <col min="11544" max="11544" width="15.85546875" style="160" customWidth="1"/>
    <col min="11545" max="11545" width="14.7109375" style="160" customWidth="1"/>
    <col min="11546" max="11546" width="13" style="160" customWidth="1"/>
    <col min="11547" max="11547" width="15" style="160" customWidth="1"/>
    <col min="11548" max="11548" width="14.5703125" style="160" customWidth="1"/>
    <col min="11549" max="11549" width="23.28515625" style="160" customWidth="1"/>
    <col min="11550" max="11776" width="9.140625" style="160"/>
    <col min="11777" max="11777" width="9.140625" style="160" customWidth="1"/>
    <col min="11778" max="11778" width="64.85546875" style="160" customWidth="1"/>
    <col min="11779" max="11779" width="46.85546875" style="160" customWidth="1"/>
    <col min="11780" max="11780" width="46.140625" style="160" customWidth="1"/>
    <col min="11781" max="11781" width="9.85546875" style="160" customWidth="1"/>
    <col min="11782" max="11782" width="14.7109375" style="160" customWidth="1"/>
    <col min="11783" max="11786" width="18.7109375" style="160" customWidth="1"/>
    <col min="11787" max="11787" width="17.5703125" style="160" customWidth="1"/>
    <col min="11788" max="11788" width="22.7109375" style="160" customWidth="1"/>
    <col min="11789" max="11789" width="16" style="160" customWidth="1"/>
    <col min="11790" max="11790" width="14.28515625" style="160" customWidth="1"/>
    <col min="11791" max="11791" width="13.7109375" style="160" customWidth="1"/>
    <col min="11792" max="11792" width="12.5703125" style="160" customWidth="1"/>
    <col min="11793" max="11793" width="9.7109375" style="160" customWidth="1"/>
    <col min="11794" max="11794" width="13.5703125" style="160" customWidth="1"/>
    <col min="11795" max="11795" width="14.28515625" style="160" customWidth="1"/>
    <col min="11796" max="11796" width="15.5703125" style="160" customWidth="1"/>
    <col min="11797" max="11797" width="14.5703125" style="160" customWidth="1"/>
    <col min="11798" max="11798" width="15.5703125" style="160" customWidth="1"/>
    <col min="11799" max="11799" width="17.5703125" style="160" customWidth="1"/>
    <col min="11800" max="11800" width="15.85546875" style="160" customWidth="1"/>
    <col min="11801" max="11801" width="14.7109375" style="160" customWidth="1"/>
    <col min="11802" max="11802" width="13" style="160" customWidth="1"/>
    <col min="11803" max="11803" width="15" style="160" customWidth="1"/>
    <col min="11804" max="11804" width="14.5703125" style="160" customWidth="1"/>
    <col min="11805" max="11805" width="23.28515625" style="160" customWidth="1"/>
    <col min="11806" max="12032" width="9.140625" style="160"/>
    <col min="12033" max="12033" width="9.140625" style="160" customWidth="1"/>
    <col min="12034" max="12034" width="64.85546875" style="160" customWidth="1"/>
    <col min="12035" max="12035" width="46.85546875" style="160" customWidth="1"/>
    <col min="12036" max="12036" width="46.140625" style="160" customWidth="1"/>
    <col min="12037" max="12037" width="9.85546875" style="160" customWidth="1"/>
    <col min="12038" max="12038" width="14.7109375" style="160" customWidth="1"/>
    <col min="12039" max="12042" width="18.7109375" style="160" customWidth="1"/>
    <col min="12043" max="12043" width="17.5703125" style="160" customWidth="1"/>
    <col min="12044" max="12044" width="22.7109375" style="160" customWidth="1"/>
    <col min="12045" max="12045" width="16" style="160" customWidth="1"/>
    <col min="12046" max="12046" width="14.28515625" style="160" customWidth="1"/>
    <col min="12047" max="12047" width="13.7109375" style="160" customWidth="1"/>
    <col min="12048" max="12048" width="12.5703125" style="160" customWidth="1"/>
    <col min="12049" max="12049" width="9.7109375" style="160" customWidth="1"/>
    <col min="12050" max="12050" width="13.5703125" style="160" customWidth="1"/>
    <col min="12051" max="12051" width="14.28515625" style="160" customWidth="1"/>
    <col min="12052" max="12052" width="15.5703125" style="160" customWidth="1"/>
    <col min="12053" max="12053" width="14.5703125" style="160" customWidth="1"/>
    <col min="12054" max="12054" width="15.5703125" style="160" customWidth="1"/>
    <col min="12055" max="12055" width="17.5703125" style="160" customWidth="1"/>
    <col min="12056" max="12056" width="15.85546875" style="160" customWidth="1"/>
    <col min="12057" max="12057" width="14.7109375" style="160" customWidth="1"/>
    <col min="12058" max="12058" width="13" style="160" customWidth="1"/>
    <col min="12059" max="12059" width="15" style="160" customWidth="1"/>
    <col min="12060" max="12060" width="14.5703125" style="160" customWidth="1"/>
    <col min="12061" max="12061" width="23.28515625" style="160" customWidth="1"/>
    <col min="12062" max="12288" width="9.140625" style="160"/>
    <col min="12289" max="12289" width="9.140625" style="160" customWidth="1"/>
    <col min="12290" max="12290" width="64.85546875" style="160" customWidth="1"/>
    <col min="12291" max="12291" width="46.85546875" style="160" customWidth="1"/>
    <col min="12292" max="12292" width="46.140625" style="160" customWidth="1"/>
    <col min="12293" max="12293" width="9.85546875" style="160" customWidth="1"/>
    <col min="12294" max="12294" width="14.7109375" style="160" customWidth="1"/>
    <col min="12295" max="12298" width="18.7109375" style="160" customWidth="1"/>
    <col min="12299" max="12299" width="17.5703125" style="160" customWidth="1"/>
    <col min="12300" max="12300" width="22.7109375" style="160" customWidth="1"/>
    <col min="12301" max="12301" width="16" style="160" customWidth="1"/>
    <col min="12302" max="12302" width="14.28515625" style="160" customWidth="1"/>
    <col min="12303" max="12303" width="13.7109375" style="160" customWidth="1"/>
    <col min="12304" max="12304" width="12.5703125" style="160" customWidth="1"/>
    <col min="12305" max="12305" width="9.7109375" style="160" customWidth="1"/>
    <col min="12306" max="12306" width="13.5703125" style="160" customWidth="1"/>
    <col min="12307" max="12307" width="14.28515625" style="160" customWidth="1"/>
    <col min="12308" max="12308" width="15.5703125" style="160" customWidth="1"/>
    <col min="12309" max="12309" width="14.5703125" style="160" customWidth="1"/>
    <col min="12310" max="12310" width="15.5703125" style="160" customWidth="1"/>
    <col min="12311" max="12311" width="17.5703125" style="160" customWidth="1"/>
    <col min="12312" max="12312" width="15.85546875" style="160" customWidth="1"/>
    <col min="12313" max="12313" width="14.7109375" style="160" customWidth="1"/>
    <col min="12314" max="12314" width="13" style="160" customWidth="1"/>
    <col min="12315" max="12315" width="15" style="160" customWidth="1"/>
    <col min="12316" max="12316" width="14.5703125" style="160" customWidth="1"/>
    <col min="12317" max="12317" width="23.28515625" style="160" customWidth="1"/>
    <col min="12318" max="12544" width="9.140625" style="160"/>
    <col min="12545" max="12545" width="9.140625" style="160" customWidth="1"/>
    <col min="12546" max="12546" width="64.85546875" style="160" customWidth="1"/>
    <col min="12547" max="12547" width="46.85546875" style="160" customWidth="1"/>
    <col min="12548" max="12548" width="46.140625" style="160" customWidth="1"/>
    <col min="12549" max="12549" width="9.85546875" style="160" customWidth="1"/>
    <col min="12550" max="12550" width="14.7109375" style="160" customWidth="1"/>
    <col min="12551" max="12554" width="18.7109375" style="160" customWidth="1"/>
    <col min="12555" max="12555" width="17.5703125" style="160" customWidth="1"/>
    <col min="12556" max="12556" width="22.7109375" style="160" customWidth="1"/>
    <col min="12557" max="12557" width="16" style="160" customWidth="1"/>
    <col min="12558" max="12558" width="14.28515625" style="160" customWidth="1"/>
    <col min="12559" max="12559" width="13.7109375" style="160" customWidth="1"/>
    <col min="12560" max="12560" width="12.5703125" style="160" customWidth="1"/>
    <col min="12561" max="12561" width="9.7109375" style="160" customWidth="1"/>
    <col min="12562" max="12562" width="13.5703125" style="160" customWidth="1"/>
    <col min="12563" max="12563" width="14.28515625" style="160" customWidth="1"/>
    <col min="12564" max="12564" width="15.5703125" style="160" customWidth="1"/>
    <col min="12565" max="12565" width="14.5703125" style="160" customWidth="1"/>
    <col min="12566" max="12566" width="15.5703125" style="160" customWidth="1"/>
    <col min="12567" max="12567" width="17.5703125" style="160" customWidth="1"/>
    <col min="12568" max="12568" width="15.85546875" style="160" customWidth="1"/>
    <col min="12569" max="12569" width="14.7109375" style="160" customWidth="1"/>
    <col min="12570" max="12570" width="13" style="160" customWidth="1"/>
    <col min="12571" max="12571" width="15" style="160" customWidth="1"/>
    <col min="12572" max="12572" width="14.5703125" style="160" customWidth="1"/>
    <col min="12573" max="12573" width="23.28515625" style="160" customWidth="1"/>
    <col min="12574" max="12800" width="9.140625" style="160"/>
    <col min="12801" max="12801" width="9.140625" style="160" customWidth="1"/>
    <col min="12802" max="12802" width="64.85546875" style="160" customWidth="1"/>
    <col min="12803" max="12803" width="46.85546875" style="160" customWidth="1"/>
    <col min="12804" max="12804" width="46.140625" style="160" customWidth="1"/>
    <col min="12805" max="12805" width="9.85546875" style="160" customWidth="1"/>
    <col min="12806" max="12806" width="14.7109375" style="160" customWidth="1"/>
    <col min="12807" max="12810" width="18.7109375" style="160" customWidth="1"/>
    <col min="12811" max="12811" width="17.5703125" style="160" customWidth="1"/>
    <col min="12812" max="12812" width="22.7109375" style="160" customWidth="1"/>
    <col min="12813" max="12813" width="16" style="160" customWidth="1"/>
    <col min="12814" max="12814" width="14.28515625" style="160" customWidth="1"/>
    <col min="12815" max="12815" width="13.7109375" style="160" customWidth="1"/>
    <col min="12816" max="12816" width="12.5703125" style="160" customWidth="1"/>
    <col min="12817" max="12817" width="9.7109375" style="160" customWidth="1"/>
    <col min="12818" max="12818" width="13.5703125" style="160" customWidth="1"/>
    <col min="12819" max="12819" width="14.28515625" style="160" customWidth="1"/>
    <col min="12820" max="12820" width="15.5703125" style="160" customWidth="1"/>
    <col min="12821" max="12821" width="14.5703125" style="160" customWidth="1"/>
    <col min="12822" max="12822" width="15.5703125" style="160" customWidth="1"/>
    <col min="12823" max="12823" width="17.5703125" style="160" customWidth="1"/>
    <col min="12824" max="12824" width="15.85546875" style="160" customWidth="1"/>
    <col min="12825" max="12825" width="14.7109375" style="160" customWidth="1"/>
    <col min="12826" max="12826" width="13" style="160" customWidth="1"/>
    <col min="12827" max="12827" width="15" style="160" customWidth="1"/>
    <col min="12828" max="12828" width="14.5703125" style="160" customWidth="1"/>
    <col min="12829" max="12829" width="23.28515625" style="160" customWidth="1"/>
    <col min="12830" max="13056" width="9.140625" style="160"/>
    <col min="13057" max="13057" width="9.140625" style="160" customWidth="1"/>
    <col min="13058" max="13058" width="64.85546875" style="160" customWidth="1"/>
    <col min="13059" max="13059" width="46.85546875" style="160" customWidth="1"/>
    <col min="13060" max="13060" width="46.140625" style="160" customWidth="1"/>
    <col min="13061" max="13061" width="9.85546875" style="160" customWidth="1"/>
    <col min="13062" max="13062" width="14.7109375" style="160" customWidth="1"/>
    <col min="13063" max="13066" width="18.7109375" style="160" customWidth="1"/>
    <col min="13067" max="13067" width="17.5703125" style="160" customWidth="1"/>
    <col min="13068" max="13068" width="22.7109375" style="160" customWidth="1"/>
    <col min="13069" max="13069" width="16" style="160" customWidth="1"/>
    <col min="13070" max="13070" width="14.28515625" style="160" customWidth="1"/>
    <col min="13071" max="13071" width="13.7109375" style="160" customWidth="1"/>
    <col min="13072" max="13072" width="12.5703125" style="160" customWidth="1"/>
    <col min="13073" max="13073" width="9.7109375" style="160" customWidth="1"/>
    <col min="13074" max="13074" width="13.5703125" style="160" customWidth="1"/>
    <col min="13075" max="13075" width="14.28515625" style="160" customWidth="1"/>
    <col min="13076" max="13076" width="15.5703125" style="160" customWidth="1"/>
    <col min="13077" max="13077" width="14.5703125" style="160" customWidth="1"/>
    <col min="13078" max="13078" width="15.5703125" style="160" customWidth="1"/>
    <col min="13079" max="13079" width="17.5703125" style="160" customWidth="1"/>
    <col min="13080" max="13080" width="15.85546875" style="160" customWidth="1"/>
    <col min="13081" max="13081" width="14.7109375" style="160" customWidth="1"/>
    <col min="13082" max="13082" width="13" style="160" customWidth="1"/>
    <col min="13083" max="13083" width="15" style="160" customWidth="1"/>
    <col min="13084" max="13084" width="14.5703125" style="160" customWidth="1"/>
    <col min="13085" max="13085" width="23.28515625" style="160" customWidth="1"/>
    <col min="13086" max="13312" width="9.140625" style="160"/>
    <col min="13313" max="13313" width="9.140625" style="160" customWidth="1"/>
    <col min="13314" max="13314" width="64.85546875" style="160" customWidth="1"/>
    <col min="13315" max="13315" width="46.85546875" style="160" customWidth="1"/>
    <col min="13316" max="13316" width="46.140625" style="160" customWidth="1"/>
    <col min="13317" max="13317" width="9.85546875" style="160" customWidth="1"/>
    <col min="13318" max="13318" width="14.7109375" style="160" customWidth="1"/>
    <col min="13319" max="13322" width="18.7109375" style="160" customWidth="1"/>
    <col min="13323" max="13323" width="17.5703125" style="160" customWidth="1"/>
    <col min="13324" max="13324" width="22.7109375" style="160" customWidth="1"/>
    <col min="13325" max="13325" width="16" style="160" customWidth="1"/>
    <col min="13326" max="13326" width="14.28515625" style="160" customWidth="1"/>
    <col min="13327" max="13327" width="13.7109375" style="160" customWidth="1"/>
    <col min="13328" max="13328" width="12.5703125" style="160" customWidth="1"/>
    <col min="13329" max="13329" width="9.7109375" style="160" customWidth="1"/>
    <col min="13330" max="13330" width="13.5703125" style="160" customWidth="1"/>
    <col min="13331" max="13331" width="14.28515625" style="160" customWidth="1"/>
    <col min="13332" max="13332" width="15.5703125" style="160" customWidth="1"/>
    <col min="13333" max="13333" width="14.5703125" style="160" customWidth="1"/>
    <col min="13334" max="13334" width="15.5703125" style="160" customWidth="1"/>
    <col min="13335" max="13335" width="17.5703125" style="160" customWidth="1"/>
    <col min="13336" max="13336" width="15.85546875" style="160" customWidth="1"/>
    <col min="13337" max="13337" width="14.7109375" style="160" customWidth="1"/>
    <col min="13338" max="13338" width="13" style="160" customWidth="1"/>
    <col min="13339" max="13339" width="15" style="160" customWidth="1"/>
    <col min="13340" max="13340" width="14.5703125" style="160" customWidth="1"/>
    <col min="13341" max="13341" width="23.28515625" style="160" customWidth="1"/>
    <col min="13342" max="13568" width="9.140625" style="160"/>
    <col min="13569" max="13569" width="9.140625" style="160" customWidth="1"/>
    <col min="13570" max="13570" width="64.85546875" style="160" customWidth="1"/>
    <col min="13571" max="13571" width="46.85546875" style="160" customWidth="1"/>
    <col min="13572" max="13572" width="46.140625" style="160" customWidth="1"/>
    <col min="13573" max="13573" width="9.85546875" style="160" customWidth="1"/>
    <col min="13574" max="13574" width="14.7109375" style="160" customWidth="1"/>
    <col min="13575" max="13578" width="18.7109375" style="160" customWidth="1"/>
    <col min="13579" max="13579" width="17.5703125" style="160" customWidth="1"/>
    <col min="13580" max="13580" width="22.7109375" style="160" customWidth="1"/>
    <col min="13581" max="13581" width="16" style="160" customWidth="1"/>
    <col min="13582" max="13582" width="14.28515625" style="160" customWidth="1"/>
    <col min="13583" max="13583" width="13.7109375" style="160" customWidth="1"/>
    <col min="13584" max="13584" width="12.5703125" style="160" customWidth="1"/>
    <col min="13585" max="13585" width="9.7109375" style="160" customWidth="1"/>
    <col min="13586" max="13586" width="13.5703125" style="160" customWidth="1"/>
    <col min="13587" max="13587" width="14.28515625" style="160" customWidth="1"/>
    <col min="13588" max="13588" width="15.5703125" style="160" customWidth="1"/>
    <col min="13589" max="13589" width="14.5703125" style="160" customWidth="1"/>
    <col min="13590" max="13590" width="15.5703125" style="160" customWidth="1"/>
    <col min="13591" max="13591" width="17.5703125" style="160" customWidth="1"/>
    <col min="13592" max="13592" width="15.85546875" style="160" customWidth="1"/>
    <col min="13593" max="13593" width="14.7109375" style="160" customWidth="1"/>
    <col min="13594" max="13594" width="13" style="160" customWidth="1"/>
    <col min="13595" max="13595" width="15" style="160" customWidth="1"/>
    <col min="13596" max="13596" width="14.5703125" style="160" customWidth="1"/>
    <col min="13597" max="13597" width="23.28515625" style="160" customWidth="1"/>
    <col min="13598" max="13824" width="9.140625" style="160"/>
    <col min="13825" max="13825" width="9.140625" style="160" customWidth="1"/>
    <col min="13826" max="13826" width="64.85546875" style="160" customWidth="1"/>
    <col min="13827" max="13827" width="46.85546875" style="160" customWidth="1"/>
    <col min="13828" max="13828" width="46.140625" style="160" customWidth="1"/>
    <col min="13829" max="13829" width="9.85546875" style="160" customWidth="1"/>
    <col min="13830" max="13830" width="14.7109375" style="160" customWidth="1"/>
    <col min="13831" max="13834" width="18.7109375" style="160" customWidth="1"/>
    <col min="13835" max="13835" width="17.5703125" style="160" customWidth="1"/>
    <col min="13836" max="13836" width="22.7109375" style="160" customWidth="1"/>
    <col min="13837" max="13837" width="16" style="160" customWidth="1"/>
    <col min="13838" max="13838" width="14.28515625" style="160" customWidth="1"/>
    <col min="13839" max="13839" width="13.7109375" style="160" customWidth="1"/>
    <col min="13840" max="13840" width="12.5703125" style="160" customWidth="1"/>
    <col min="13841" max="13841" width="9.7109375" style="160" customWidth="1"/>
    <col min="13842" max="13842" width="13.5703125" style="160" customWidth="1"/>
    <col min="13843" max="13843" width="14.28515625" style="160" customWidth="1"/>
    <col min="13844" max="13844" width="15.5703125" style="160" customWidth="1"/>
    <col min="13845" max="13845" width="14.5703125" style="160" customWidth="1"/>
    <col min="13846" max="13846" width="15.5703125" style="160" customWidth="1"/>
    <col min="13847" max="13847" width="17.5703125" style="160" customWidth="1"/>
    <col min="13848" max="13848" width="15.85546875" style="160" customWidth="1"/>
    <col min="13849" max="13849" width="14.7109375" style="160" customWidth="1"/>
    <col min="13850" max="13850" width="13" style="160" customWidth="1"/>
    <col min="13851" max="13851" width="15" style="160" customWidth="1"/>
    <col min="13852" max="13852" width="14.5703125" style="160" customWidth="1"/>
    <col min="13853" max="13853" width="23.28515625" style="160" customWidth="1"/>
    <col min="13854" max="14080" width="9.140625" style="160"/>
    <col min="14081" max="14081" width="9.140625" style="160" customWidth="1"/>
    <col min="14082" max="14082" width="64.85546875" style="160" customWidth="1"/>
    <col min="14083" max="14083" width="46.85546875" style="160" customWidth="1"/>
    <col min="14084" max="14084" width="46.140625" style="160" customWidth="1"/>
    <col min="14085" max="14085" width="9.85546875" style="160" customWidth="1"/>
    <col min="14086" max="14086" width="14.7109375" style="160" customWidth="1"/>
    <col min="14087" max="14090" width="18.7109375" style="160" customWidth="1"/>
    <col min="14091" max="14091" width="17.5703125" style="160" customWidth="1"/>
    <col min="14092" max="14092" width="22.7109375" style="160" customWidth="1"/>
    <col min="14093" max="14093" width="16" style="160" customWidth="1"/>
    <col min="14094" max="14094" width="14.28515625" style="160" customWidth="1"/>
    <col min="14095" max="14095" width="13.7109375" style="160" customWidth="1"/>
    <col min="14096" max="14096" width="12.5703125" style="160" customWidth="1"/>
    <col min="14097" max="14097" width="9.7109375" style="160" customWidth="1"/>
    <col min="14098" max="14098" width="13.5703125" style="160" customWidth="1"/>
    <col min="14099" max="14099" width="14.28515625" style="160" customWidth="1"/>
    <col min="14100" max="14100" width="15.5703125" style="160" customWidth="1"/>
    <col min="14101" max="14101" width="14.5703125" style="160" customWidth="1"/>
    <col min="14102" max="14102" width="15.5703125" style="160" customWidth="1"/>
    <col min="14103" max="14103" width="17.5703125" style="160" customWidth="1"/>
    <col min="14104" max="14104" width="15.85546875" style="160" customWidth="1"/>
    <col min="14105" max="14105" width="14.7109375" style="160" customWidth="1"/>
    <col min="14106" max="14106" width="13" style="160" customWidth="1"/>
    <col min="14107" max="14107" width="15" style="160" customWidth="1"/>
    <col min="14108" max="14108" width="14.5703125" style="160" customWidth="1"/>
    <col min="14109" max="14109" width="23.28515625" style="160" customWidth="1"/>
    <col min="14110" max="14336" width="9.140625" style="160"/>
    <col min="14337" max="14337" width="9.140625" style="160" customWidth="1"/>
    <col min="14338" max="14338" width="64.85546875" style="160" customWidth="1"/>
    <col min="14339" max="14339" width="46.85546875" style="160" customWidth="1"/>
    <col min="14340" max="14340" width="46.140625" style="160" customWidth="1"/>
    <col min="14341" max="14341" width="9.85546875" style="160" customWidth="1"/>
    <col min="14342" max="14342" width="14.7109375" style="160" customWidth="1"/>
    <col min="14343" max="14346" width="18.7109375" style="160" customWidth="1"/>
    <col min="14347" max="14347" width="17.5703125" style="160" customWidth="1"/>
    <col min="14348" max="14348" width="22.7109375" style="160" customWidth="1"/>
    <col min="14349" max="14349" width="16" style="160" customWidth="1"/>
    <col min="14350" max="14350" width="14.28515625" style="160" customWidth="1"/>
    <col min="14351" max="14351" width="13.7109375" style="160" customWidth="1"/>
    <col min="14352" max="14352" width="12.5703125" style="160" customWidth="1"/>
    <col min="14353" max="14353" width="9.7109375" style="160" customWidth="1"/>
    <col min="14354" max="14354" width="13.5703125" style="160" customWidth="1"/>
    <col min="14355" max="14355" width="14.28515625" style="160" customWidth="1"/>
    <col min="14356" max="14356" width="15.5703125" style="160" customWidth="1"/>
    <col min="14357" max="14357" width="14.5703125" style="160" customWidth="1"/>
    <col min="14358" max="14358" width="15.5703125" style="160" customWidth="1"/>
    <col min="14359" max="14359" width="17.5703125" style="160" customWidth="1"/>
    <col min="14360" max="14360" width="15.85546875" style="160" customWidth="1"/>
    <col min="14361" max="14361" width="14.7109375" style="160" customWidth="1"/>
    <col min="14362" max="14362" width="13" style="160" customWidth="1"/>
    <col min="14363" max="14363" width="15" style="160" customWidth="1"/>
    <col min="14364" max="14364" width="14.5703125" style="160" customWidth="1"/>
    <col min="14365" max="14365" width="23.28515625" style="160" customWidth="1"/>
    <col min="14366" max="14592" width="9.140625" style="160"/>
    <col min="14593" max="14593" width="9.140625" style="160" customWidth="1"/>
    <col min="14594" max="14594" width="64.85546875" style="160" customWidth="1"/>
    <col min="14595" max="14595" width="46.85546875" style="160" customWidth="1"/>
    <col min="14596" max="14596" width="46.140625" style="160" customWidth="1"/>
    <col min="14597" max="14597" width="9.85546875" style="160" customWidth="1"/>
    <col min="14598" max="14598" width="14.7109375" style="160" customWidth="1"/>
    <col min="14599" max="14602" width="18.7109375" style="160" customWidth="1"/>
    <col min="14603" max="14603" width="17.5703125" style="160" customWidth="1"/>
    <col min="14604" max="14604" width="22.7109375" style="160" customWidth="1"/>
    <col min="14605" max="14605" width="16" style="160" customWidth="1"/>
    <col min="14606" max="14606" width="14.28515625" style="160" customWidth="1"/>
    <col min="14607" max="14607" width="13.7109375" style="160" customWidth="1"/>
    <col min="14608" max="14608" width="12.5703125" style="160" customWidth="1"/>
    <col min="14609" max="14609" width="9.7109375" style="160" customWidth="1"/>
    <col min="14610" max="14610" width="13.5703125" style="160" customWidth="1"/>
    <col min="14611" max="14611" width="14.28515625" style="160" customWidth="1"/>
    <col min="14612" max="14612" width="15.5703125" style="160" customWidth="1"/>
    <col min="14613" max="14613" width="14.5703125" style="160" customWidth="1"/>
    <col min="14614" max="14614" width="15.5703125" style="160" customWidth="1"/>
    <col min="14615" max="14615" width="17.5703125" style="160" customWidth="1"/>
    <col min="14616" max="14616" width="15.85546875" style="160" customWidth="1"/>
    <col min="14617" max="14617" width="14.7109375" style="160" customWidth="1"/>
    <col min="14618" max="14618" width="13" style="160" customWidth="1"/>
    <col min="14619" max="14619" width="15" style="160" customWidth="1"/>
    <col min="14620" max="14620" width="14.5703125" style="160" customWidth="1"/>
    <col min="14621" max="14621" width="23.28515625" style="160" customWidth="1"/>
    <col min="14622" max="14848" width="9.140625" style="160"/>
    <col min="14849" max="14849" width="9.140625" style="160" customWidth="1"/>
    <col min="14850" max="14850" width="64.85546875" style="160" customWidth="1"/>
    <col min="14851" max="14851" width="46.85546875" style="160" customWidth="1"/>
    <col min="14852" max="14852" width="46.140625" style="160" customWidth="1"/>
    <col min="14853" max="14853" width="9.85546875" style="160" customWidth="1"/>
    <col min="14854" max="14854" width="14.7109375" style="160" customWidth="1"/>
    <col min="14855" max="14858" width="18.7109375" style="160" customWidth="1"/>
    <col min="14859" max="14859" width="17.5703125" style="160" customWidth="1"/>
    <col min="14860" max="14860" width="22.7109375" style="160" customWidth="1"/>
    <col min="14861" max="14861" width="16" style="160" customWidth="1"/>
    <col min="14862" max="14862" width="14.28515625" style="160" customWidth="1"/>
    <col min="14863" max="14863" width="13.7109375" style="160" customWidth="1"/>
    <col min="14864" max="14864" width="12.5703125" style="160" customWidth="1"/>
    <col min="14865" max="14865" width="9.7109375" style="160" customWidth="1"/>
    <col min="14866" max="14866" width="13.5703125" style="160" customWidth="1"/>
    <col min="14867" max="14867" width="14.28515625" style="160" customWidth="1"/>
    <col min="14868" max="14868" width="15.5703125" style="160" customWidth="1"/>
    <col min="14869" max="14869" width="14.5703125" style="160" customWidth="1"/>
    <col min="14870" max="14870" width="15.5703125" style="160" customWidth="1"/>
    <col min="14871" max="14871" width="17.5703125" style="160" customWidth="1"/>
    <col min="14872" max="14872" width="15.85546875" style="160" customWidth="1"/>
    <col min="14873" max="14873" width="14.7109375" style="160" customWidth="1"/>
    <col min="14874" max="14874" width="13" style="160" customWidth="1"/>
    <col min="14875" max="14875" width="15" style="160" customWidth="1"/>
    <col min="14876" max="14876" width="14.5703125" style="160" customWidth="1"/>
    <col min="14877" max="14877" width="23.28515625" style="160" customWidth="1"/>
    <col min="14878" max="15104" width="9.140625" style="160"/>
    <col min="15105" max="15105" width="9.140625" style="160" customWidth="1"/>
    <col min="15106" max="15106" width="64.85546875" style="160" customWidth="1"/>
    <col min="15107" max="15107" width="46.85546875" style="160" customWidth="1"/>
    <col min="15108" max="15108" width="46.140625" style="160" customWidth="1"/>
    <col min="15109" max="15109" width="9.85546875" style="160" customWidth="1"/>
    <col min="15110" max="15110" width="14.7109375" style="160" customWidth="1"/>
    <col min="15111" max="15114" width="18.7109375" style="160" customWidth="1"/>
    <col min="15115" max="15115" width="17.5703125" style="160" customWidth="1"/>
    <col min="15116" max="15116" width="22.7109375" style="160" customWidth="1"/>
    <col min="15117" max="15117" width="16" style="160" customWidth="1"/>
    <col min="15118" max="15118" width="14.28515625" style="160" customWidth="1"/>
    <col min="15119" max="15119" width="13.7109375" style="160" customWidth="1"/>
    <col min="15120" max="15120" width="12.5703125" style="160" customWidth="1"/>
    <col min="15121" max="15121" width="9.7109375" style="160" customWidth="1"/>
    <col min="15122" max="15122" width="13.5703125" style="160" customWidth="1"/>
    <col min="15123" max="15123" width="14.28515625" style="160" customWidth="1"/>
    <col min="15124" max="15124" width="15.5703125" style="160" customWidth="1"/>
    <col min="15125" max="15125" width="14.5703125" style="160" customWidth="1"/>
    <col min="15126" max="15126" width="15.5703125" style="160" customWidth="1"/>
    <col min="15127" max="15127" width="17.5703125" style="160" customWidth="1"/>
    <col min="15128" max="15128" width="15.85546875" style="160" customWidth="1"/>
    <col min="15129" max="15129" width="14.7109375" style="160" customWidth="1"/>
    <col min="15130" max="15130" width="13" style="160" customWidth="1"/>
    <col min="15131" max="15131" width="15" style="160" customWidth="1"/>
    <col min="15132" max="15132" width="14.5703125" style="160" customWidth="1"/>
    <col min="15133" max="15133" width="23.28515625" style="160" customWidth="1"/>
    <col min="15134" max="15360" width="9.140625" style="160"/>
    <col min="15361" max="15361" width="9.140625" style="160" customWidth="1"/>
    <col min="15362" max="15362" width="64.85546875" style="160" customWidth="1"/>
    <col min="15363" max="15363" width="46.85546875" style="160" customWidth="1"/>
    <col min="15364" max="15364" width="46.140625" style="160" customWidth="1"/>
    <col min="15365" max="15365" width="9.85546875" style="160" customWidth="1"/>
    <col min="15366" max="15366" width="14.7109375" style="160" customWidth="1"/>
    <col min="15367" max="15370" width="18.7109375" style="160" customWidth="1"/>
    <col min="15371" max="15371" width="17.5703125" style="160" customWidth="1"/>
    <col min="15372" max="15372" width="22.7109375" style="160" customWidth="1"/>
    <col min="15373" max="15373" width="16" style="160" customWidth="1"/>
    <col min="15374" max="15374" width="14.28515625" style="160" customWidth="1"/>
    <col min="15375" max="15375" width="13.7109375" style="160" customWidth="1"/>
    <col min="15376" max="15376" width="12.5703125" style="160" customWidth="1"/>
    <col min="15377" max="15377" width="9.7109375" style="160" customWidth="1"/>
    <col min="15378" max="15378" width="13.5703125" style="160" customWidth="1"/>
    <col min="15379" max="15379" width="14.28515625" style="160" customWidth="1"/>
    <col min="15380" max="15380" width="15.5703125" style="160" customWidth="1"/>
    <col min="15381" max="15381" width="14.5703125" style="160" customWidth="1"/>
    <col min="15382" max="15382" width="15.5703125" style="160" customWidth="1"/>
    <col min="15383" max="15383" width="17.5703125" style="160" customWidth="1"/>
    <col min="15384" max="15384" width="15.85546875" style="160" customWidth="1"/>
    <col min="15385" max="15385" width="14.7109375" style="160" customWidth="1"/>
    <col min="15386" max="15386" width="13" style="160" customWidth="1"/>
    <col min="15387" max="15387" width="15" style="160" customWidth="1"/>
    <col min="15388" max="15388" width="14.5703125" style="160" customWidth="1"/>
    <col min="15389" max="15389" width="23.28515625" style="160" customWidth="1"/>
    <col min="15390" max="15616" width="9.140625" style="160"/>
    <col min="15617" max="15617" width="9.140625" style="160" customWidth="1"/>
    <col min="15618" max="15618" width="64.85546875" style="160" customWidth="1"/>
    <col min="15619" max="15619" width="46.85546875" style="160" customWidth="1"/>
    <col min="15620" max="15620" width="46.140625" style="160" customWidth="1"/>
    <col min="15621" max="15621" width="9.85546875" style="160" customWidth="1"/>
    <col min="15622" max="15622" width="14.7109375" style="160" customWidth="1"/>
    <col min="15623" max="15626" width="18.7109375" style="160" customWidth="1"/>
    <col min="15627" max="15627" width="17.5703125" style="160" customWidth="1"/>
    <col min="15628" max="15628" width="22.7109375" style="160" customWidth="1"/>
    <col min="15629" max="15629" width="16" style="160" customWidth="1"/>
    <col min="15630" max="15630" width="14.28515625" style="160" customWidth="1"/>
    <col min="15631" max="15631" width="13.7109375" style="160" customWidth="1"/>
    <col min="15632" max="15632" width="12.5703125" style="160" customWidth="1"/>
    <col min="15633" max="15633" width="9.7109375" style="160" customWidth="1"/>
    <col min="15634" max="15634" width="13.5703125" style="160" customWidth="1"/>
    <col min="15635" max="15635" width="14.28515625" style="160" customWidth="1"/>
    <col min="15636" max="15636" width="15.5703125" style="160" customWidth="1"/>
    <col min="15637" max="15637" width="14.5703125" style="160" customWidth="1"/>
    <col min="15638" max="15638" width="15.5703125" style="160" customWidth="1"/>
    <col min="15639" max="15639" width="17.5703125" style="160" customWidth="1"/>
    <col min="15640" max="15640" width="15.85546875" style="160" customWidth="1"/>
    <col min="15641" max="15641" width="14.7109375" style="160" customWidth="1"/>
    <col min="15642" max="15642" width="13" style="160" customWidth="1"/>
    <col min="15643" max="15643" width="15" style="160" customWidth="1"/>
    <col min="15644" max="15644" width="14.5703125" style="160" customWidth="1"/>
    <col min="15645" max="15645" width="23.28515625" style="160" customWidth="1"/>
    <col min="15646" max="15872" width="9.140625" style="160"/>
    <col min="15873" max="15873" width="9.140625" style="160" customWidth="1"/>
    <col min="15874" max="15874" width="64.85546875" style="160" customWidth="1"/>
    <col min="15875" max="15875" width="46.85546875" style="160" customWidth="1"/>
    <col min="15876" max="15876" width="46.140625" style="160" customWidth="1"/>
    <col min="15877" max="15877" width="9.85546875" style="160" customWidth="1"/>
    <col min="15878" max="15878" width="14.7109375" style="160" customWidth="1"/>
    <col min="15879" max="15882" width="18.7109375" style="160" customWidth="1"/>
    <col min="15883" max="15883" width="17.5703125" style="160" customWidth="1"/>
    <col min="15884" max="15884" width="22.7109375" style="160" customWidth="1"/>
    <col min="15885" max="15885" width="16" style="160" customWidth="1"/>
    <col min="15886" max="15886" width="14.28515625" style="160" customWidth="1"/>
    <col min="15887" max="15887" width="13.7109375" style="160" customWidth="1"/>
    <col min="15888" max="15888" width="12.5703125" style="160" customWidth="1"/>
    <col min="15889" max="15889" width="9.7109375" style="160" customWidth="1"/>
    <col min="15890" max="15890" width="13.5703125" style="160" customWidth="1"/>
    <col min="15891" max="15891" width="14.28515625" style="160" customWidth="1"/>
    <col min="15892" max="15892" width="15.5703125" style="160" customWidth="1"/>
    <col min="15893" max="15893" width="14.5703125" style="160" customWidth="1"/>
    <col min="15894" max="15894" width="15.5703125" style="160" customWidth="1"/>
    <col min="15895" max="15895" width="17.5703125" style="160" customWidth="1"/>
    <col min="15896" max="15896" width="15.85546875" style="160" customWidth="1"/>
    <col min="15897" max="15897" width="14.7109375" style="160" customWidth="1"/>
    <col min="15898" max="15898" width="13" style="160" customWidth="1"/>
    <col min="15899" max="15899" width="15" style="160" customWidth="1"/>
    <col min="15900" max="15900" width="14.5703125" style="160" customWidth="1"/>
    <col min="15901" max="15901" width="23.28515625" style="160" customWidth="1"/>
    <col min="15902" max="16128" width="9.140625" style="160"/>
    <col min="16129" max="16129" width="9.140625" style="160" customWidth="1"/>
    <col min="16130" max="16130" width="64.85546875" style="160" customWidth="1"/>
    <col min="16131" max="16131" width="46.85546875" style="160" customWidth="1"/>
    <col min="16132" max="16132" width="46.140625" style="160" customWidth="1"/>
    <col min="16133" max="16133" width="9.85546875" style="160" customWidth="1"/>
    <col min="16134" max="16134" width="14.7109375" style="160" customWidth="1"/>
    <col min="16135" max="16138" width="18.7109375" style="160" customWidth="1"/>
    <col min="16139" max="16139" width="17.5703125" style="160" customWidth="1"/>
    <col min="16140" max="16140" width="22.7109375" style="160" customWidth="1"/>
    <col min="16141" max="16141" width="16" style="160" customWidth="1"/>
    <col min="16142" max="16142" width="14.28515625" style="160" customWidth="1"/>
    <col min="16143" max="16143" width="13.7109375" style="160" customWidth="1"/>
    <col min="16144" max="16144" width="12.5703125" style="160" customWidth="1"/>
    <col min="16145" max="16145" width="9.7109375" style="160" customWidth="1"/>
    <col min="16146" max="16146" width="13.5703125" style="160" customWidth="1"/>
    <col min="16147" max="16147" width="14.28515625" style="160" customWidth="1"/>
    <col min="16148" max="16148" width="15.5703125" style="160" customWidth="1"/>
    <col min="16149" max="16149" width="14.5703125" style="160" customWidth="1"/>
    <col min="16150" max="16150" width="15.5703125" style="160" customWidth="1"/>
    <col min="16151" max="16151" width="17.5703125" style="160" customWidth="1"/>
    <col min="16152" max="16152" width="15.85546875" style="160" customWidth="1"/>
    <col min="16153" max="16153" width="14.7109375" style="160" customWidth="1"/>
    <col min="16154" max="16154" width="13" style="160" customWidth="1"/>
    <col min="16155" max="16155" width="15" style="160" customWidth="1"/>
    <col min="16156" max="16156" width="14.5703125" style="160" customWidth="1"/>
    <col min="16157" max="16157" width="23.28515625" style="160" customWidth="1"/>
    <col min="16158" max="16384" width="9.140625" style="160"/>
  </cols>
  <sheetData>
    <row r="1" spans="1:76" ht="24" thickBot="1">
      <c r="A1" s="322" t="s">
        <v>234</v>
      </c>
      <c r="B1" s="323"/>
      <c r="C1" s="323"/>
      <c r="D1" s="323"/>
      <c r="E1" s="323"/>
      <c r="F1" s="323"/>
      <c r="G1" s="323"/>
      <c r="H1" s="323"/>
      <c r="I1" s="323"/>
      <c r="J1" s="323"/>
      <c r="K1" s="323"/>
      <c r="L1" s="323"/>
      <c r="M1" s="67"/>
      <c r="N1" s="67"/>
      <c r="O1" s="67"/>
      <c r="P1" s="67"/>
      <c r="Q1" s="67"/>
      <c r="R1" s="67"/>
      <c r="S1" s="67"/>
      <c r="T1" s="67"/>
      <c r="U1" s="67"/>
      <c r="V1" s="67"/>
      <c r="W1" s="67"/>
      <c r="X1" s="67"/>
      <c r="Y1" s="67"/>
      <c r="Z1" s="67"/>
      <c r="AA1" s="67"/>
      <c r="AB1" s="67"/>
      <c r="AC1" s="67"/>
    </row>
    <row r="2" spans="1:76" ht="47.25" customHeight="1">
      <c r="A2" s="324" t="s">
        <v>235</v>
      </c>
      <c r="B2" s="325"/>
      <c r="C2" s="325"/>
      <c r="D2" s="326"/>
      <c r="E2" s="182"/>
      <c r="F2" s="67"/>
      <c r="G2" s="67"/>
      <c r="H2" s="67"/>
      <c r="I2" s="67"/>
      <c r="J2" s="67"/>
      <c r="K2" s="67"/>
      <c r="L2" s="67"/>
      <c r="M2" s="67"/>
      <c r="N2" s="67"/>
      <c r="O2" s="67"/>
      <c r="P2" s="67"/>
      <c r="Q2" s="67"/>
      <c r="R2" s="67"/>
      <c r="S2" s="67"/>
      <c r="T2" s="67"/>
      <c r="U2" s="67"/>
      <c r="V2" s="67"/>
      <c r="W2" s="67"/>
      <c r="X2" s="67"/>
      <c r="Y2" s="67"/>
      <c r="Z2" s="67"/>
      <c r="AA2" s="67"/>
      <c r="AB2" s="67"/>
      <c r="AC2" s="67"/>
    </row>
    <row r="3" spans="1:76" s="159" customFormat="1" ht="70.5" customHeight="1">
      <c r="A3" s="321" t="s">
        <v>21</v>
      </c>
      <c r="B3" s="175" t="s">
        <v>236</v>
      </c>
      <c r="C3" s="175" t="s">
        <v>237</v>
      </c>
      <c r="D3" s="175" t="s">
        <v>238</v>
      </c>
      <c r="E3" s="175" t="s">
        <v>239</v>
      </c>
      <c r="F3" s="175" t="s">
        <v>240</v>
      </c>
      <c r="G3" s="321" t="s">
        <v>241</v>
      </c>
      <c r="H3" s="175" t="s">
        <v>242</v>
      </c>
      <c r="I3" s="175" t="s">
        <v>243</v>
      </c>
      <c r="J3" s="321" t="s">
        <v>244</v>
      </c>
      <c r="K3" s="321"/>
      <c r="L3" s="68" t="s">
        <v>245</v>
      </c>
      <c r="M3" s="321" t="s">
        <v>246</v>
      </c>
      <c r="N3" s="321" t="s">
        <v>247</v>
      </c>
      <c r="O3" s="321" t="s">
        <v>248</v>
      </c>
      <c r="P3" s="321" t="s">
        <v>249</v>
      </c>
      <c r="Q3" s="321" t="s">
        <v>250</v>
      </c>
      <c r="R3" s="321" t="s">
        <v>251</v>
      </c>
      <c r="S3" s="321" t="s">
        <v>252</v>
      </c>
      <c r="T3" s="321" t="s">
        <v>248</v>
      </c>
      <c r="U3" s="321" t="s">
        <v>249</v>
      </c>
      <c r="V3" s="321" t="s">
        <v>250</v>
      </c>
      <c r="W3" s="321" t="s">
        <v>251</v>
      </c>
      <c r="X3" s="321" t="s">
        <v>252</v>
      </c>
      <c r="Y3" s="321" t="s">
        <v>248</v>
      </c>
      <c r="Z3" s="321" t="s">
        <v>249</v>
      </c>
      <c r="AA3" s="321" t="s">
        <v>250</v>
      </c>
      <c r="AB3" s="321" t="s">
        <v>251</v>
      </c>
      <c r="AC3" s="321" t="s">
        <v>253</v>
      </c>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row>
    <row r="4" spans="1:76" s="159" customFormat="1" ht="87" customHeight="1">
      <c r="A4" s="321"/>
      <c r="B4" s="175"/>
      <c r="C4" s="175"/>
      <c r="D4" s="175"/>
      <c r="E4" s="175"/>
      <c r="F4" s="175"/>
      <c r="G4" s="321"/>
      <c r="H4" s="175"/>
      <c r="I4" s="175"/>
      <c r="J4" s="70" t="s">
        <v>254</v>
      </c>
      <c r="K4" s="70" t="s">
        <v>255</v>
      </c>
      <c r="L4" s="68"/>
      <c r="M4" s="321"/>
      <c r="N4" s="321"/>
      <c r="O4" s="321"/>
      <c r="P4" s="321"/>
      <c r="Q4" s="321"/>
      <c r="R4" s="321"/>
      <c r="S4" s="321"/>
      <c r="T4" s="321"/>
      <c r="U4" s="321"/>
      <c r="V4" s="321"/>
      <c r="W4" s="321"/>
      <c r="X4" s="321"/>
      <c r="Y4" s="321"/>
      <c r="Z4" s="321"/>
      <c r="AA4" s="321"/>
      <c r="AB4" s="321"/>
      <c r="AC4" s="321"/>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row>
    <row r="5" spans="1:76" s="183" customFormat="1" ht="24" customHeight="1">
      <c r="A5" s="71">
        <v>1</v>
      </c>
      <c r="B5" s="71">
        <v>2</v>
      </c>
      <c r="C5" s="71">
        <v>3</v>
      </c>
      <c r="D5" s="71">
        <v>4</v>
      </c>
      <c r="E5" s="71">
        <v>5</v>
      </c>
      <c r="F5" s="71">
        <v>6</v>
      </c>
      <c r="G5" s="71">
        <v>7</v>
      </c>
      <c r="H5" s="71">
        <v>8</v>
      </c>
      <c r="I5" s="71">
        <v>9</v>
      </c>
      <c r="J5" s="71">
        <v>10</v>
      </c>
      <c r="K5" s="72">
        <v>11</v>
      </c>
      <c r="L5" s="71">
        <v>12</v>
      </c>
      <c r="M5" s="73">
        <v>13</v>
      </c>
      <c r="N5" s="71">
        <v>14</v>
      </c>
      <c r="O5" s="71">
        <v>15</v>
      </c>
      <c r="P5" s="71">
        <v>16</v>
      </c>
      <c r="Q5" s="71">
        <v>17</v>
      </c>
      <c r="R5" s="71">
        <v>18</v>
      </c>
      <c r="S5" s="71">
        <v>19</v>
      </c>
      <c r="T5" s="71">
        <v>20</v>
      </c>
      <c r="U5" s="71">
        <v>21</v>
      </c>
      <c r="V5" s="71">
        <v>22</v>
      </c>
      <c r="W5" s="71">
        <v>23</v>
      </c>
      <c r="X5" s="71">
        <v>24</v>
      </c>
      <c r="Y5" s="71">
        <v>25</v>
      </c>
      <c r="Z5" s="71">
        <v>26</v>
      </c>
      <c r="AA5" s="71">
        <v>27</v>
      </c>
      <c r="AB5" s="71">
        <v>28</v>
      </c>
      <c r="AC5" s="71">
        <v>29</v>
      </c>
      <c r="AD5" s="74"/>
      <c r="AE5" s="74"/>
      <c r="AF5" s="74"/>
      <c r="AG5" s="74"/>
      <c r="AH5" s="74"/>
      <c r="AI5" s="74"/>
      <c r="AJ5" s="74"/>
      <c r="AK5" s="74"/>
      <c r="AL5" s="74"/>
      <c r="AM5" s="74"/>
      <c r="AN5" s="74"/>
      <c r="AO5" s="74"/>
      <c r="AP5" s="74"/>
      <c r="AQ5" s="74"/>
      <c r="AR5" s="74"/>
      <c r="AS5" s="74"/>
      <c r="AT5" s="74"/>
      <c r="AU5" s="74"/>
      <c r="AV5" s="74"/>
      <c r="AW5" s="74"/>
      <c r="AX5" s="74"/>
      <c r="AY5" s="74"/>
      <c r="AZ5" s="74"/>
      <c r="BA5" s="74"/>
      <c r="BB5" s="74"/>
      <c r="BC5" s="74"/>
      <c r="BD5" s="74"/>
      <c r="BE5" s="74"/>
      <c r="BF5" s="74"/>
      <c r="BG5" s="74"/>
      <c r="BH5" s="74"/>
      <c r="BI5" s="74"/>
      <c r="BJ5" s="74"/>
      <c r="BK5" s="74"/>
      <c r="BL5" s="74"/>
      <c r="BM5" s="74"/>
      <c r="BN5" s="74"/>
      <c r="BO5" s="74"/>
      <c r="BP5" s="74"/>
      <c r="BQ5" s="74"/>
      <c r="BR5" s="74"/>
      <c r="BS5" s="74"/>
      <c r="BT5" s="74"/>
      <c r="BU5" s="74"/>
      <c r="BV5" s="74"/>
      <c r="BW5" s="74"/>
      <c r="BX5" s="74"/>
    </row>
    <row r="6" spans="1:76" ht="27" customHeight="1">
      <c r="A6" s="75" t="s">
        <v>254</v>
      </c>
      <c r="B6" s="76" t="s">
        <v>256</v>
      </c>
      <c r="C6" s="77"/>
      <c r="D6" s="78"/>
      <c r="E6" s="78"/>
      <c r="F6" s="78"/>
      <c r="G6" s="78"/>
      <c r="H6" s="78"/>
      <c r="I6" s="78"/>
      <c r="J6" s="78"/>
      <c r="K6" s="78"/>
      <c r="L6" s="79"/>
      <c r="M6" s="77" t="s">
        <v>257</v>
      </c>
      <c r="N6" s="76"/>
      <c r="O6" s="76"/>
      <c r="P6" s="76"/>
      <c r="Q6" s="76"/>
      <c r="R6" s="76"/>
      <c r="S6" s="76"/>
      <c r="T6" s="76"/>
      <c r="U6" s="76"/>
      <c r="V6" s="76"/>
      <c r="W6" s="76"/>
      <c r="X6" s="76"/>
      <c r="Y6" s="76"/>
      <c r="Z6" s="76"/>
      <c r="AA6" s="76"/>
      <c r="AB6" s="76"/>
      <c r="AC6" s="80"/>
    </row>
    <row r="7" spans="1:76" s="97" customFormat="1" ht="15.75">
      <c r="A7" s="81">
        <v>1</v>
      </c>
      <c r="B7" s="82"/>
      <c r="C7" s="82"/>
      <c r="D7" s="328"/>
      <c r="E7" s="83"/>
      <c r="F7" s="84"/>
      <c r="G7" s="85"/>
      <c r="H7" s="86" t="str">
        <f>IF(E7&lt;&gt;"",E7*G7,"")</f>
        <v/>
      </c>
      <c r="I7" s="86" t="str">
        <f>+IF($E$2="ДА",IF(H7="","",H7*1.2),"")</f>
        <v/>
      </c>
      <c r="J7" s="87"/>
      <c r="K7" s="88"/>
      <c r="L7" s="89"/>
      <c r="M7" s="90"/>
      <c r="N7" s="91"/>
      <c r="O7" s="91"/>
      <c r="P7" s="91"/>
      <c r="Q7" s="92"/>
      <c r="R7" s="93">
        <f>+$E7*Q7</f>
        <v>0</v>
      </c>
      <c r="S7" s="94"/>
      <c r="T7" s="91"/>
      <c r="U7" s="91"/>
      <c r="V7" s="95"/>
      <c r="W7" s="93">
        <f>+$E7*V7</f>
        <v>0</v>
      </c>
      <c r="X7" s="94"/>
      <c r="Y7" s="91"/>
      <c r="Z7" s="91"/>
      <c r="AA7" s="95"/>
      <c r="AB7" s="93">
        <f>+$E7*AA7</f>
        <v>0</v>
      </c>
      <c r="AC7" s="91"/>
      <c r="AD7" s="96"/>
      <c r="AE7" s="96"/>
      <c r="AF7" s="96"/>
      <c r="AG7" s="96"/>
      <c r="AH7" s="96"/>
      <c r="AI7" s="96"/>
      <c r="AJ7" s="96"/>
      <c r="AK7" s="96"/>
      <c r="AL7" s="96"/>
      <c r="AM7" s="96"/>
      <c r="AN7" s="96"/>
      <c r="AO7" s="96"/>
      <c r="AP7" s="96"/>
      <c r="AQ7" s="96"/>
      <c r="AR7" s="96"/>
      <c r="AS7" s="96"/>
      <c r="AT7" s="96"/>
      <c r="AU7" s="96"/>
      <c r="AV7" s="96"/>
      <c r="AW7" s="96"/>
      <c r="AX7" s="96"/>
      <c r="AY7" s="96"/>
      <c r="AZ7" s="96"/>
      <c r="BA7" s="96"/>
      <c r="BB7" s="96"/>
      <c r="BC7" s="96"/>
      <c r="BD7" s="96"/>
      <c r="BE7" s="96"/>
      <c r="BF7" s="96"/>
      <c r="BG7" s="96"/>
      <c r="BH7" s="96"/>
      <c r="BI7" s="96"/>
      <c r="BJ7" s="96"/>
      <c r="BK7" s="96"/>
      <c r="BL7" s="96"/>
      <c r="BM7" s="96"/>
      <c r="BN7" s="96"/>
      <c r="BO7" s="96"/>
      <c r="BP7" s="96"/>
      <c r="BQ7" s="96"/>
      <c r="BR7" s="96"/>
      <c r="BS7" s="96"/>
      <c r="BT7" s="96"/>
      <c r="BU7" s="96"/>
      <c r="BV7" s="96"/>
      <c r="BW7" s="96"/>
      <c r="BX7" s="96"/>
    </row>
    <row r="8" spans="1:76" s="97" customFormat="1" ht="15.75">
      <c r="A8" s="81">
        <v>2</v>
      </c>
      <c r="B8" s="82"/>
      <c r="C8" s="82"/>
      <c r="D8" s="329"/>
      <c r="E8" s="83"/>
      <c r="F8" s="84"/>
      <c r="G8" s="85"/>
      <c r="H8" s="86" t="str">
        <f t="shared" ref="H8:H36" si="0">IF(E8&lt;&gt;"",E8*G8,"")</f>
        <v/>
      </c>
      <c r="I8" s="86" t="str">
        <f t="shared" ref="I8:I36" si="1">+IF($E$2="ДА",IF(H8="","",H8*1.2),"")</f>
        <v/>
      </c>
      <c r="J8" s="87"/>
      <c r="K8" s="88"/>
      <c r="L8" s="89"/>
      <c r="M8" s="90"/>
      <c r="N8" s="91"/>
      <c r="O8" s="91"/>
      <c r="P8" s="91"/>
      <c r="Q8" s="92"/>
      <c r="R8" s="93">
        <f t="shared" ref="R8:R36" si="2">+$E8*Q8</f>
        <v>0</v>
      </c>
      <c r="S8" s="94"/>
      <c r="T8" s="91"/>
      <c r="U8" s="91"/>
      <c r="V8" s="95"/>
      <c r="W8" s="93">
        <f t="shared" ref="W8:W36" si="3">+$E8*V8</f>
        <v>0</v>
      </c>
      <c r="X8" s="94"/>
      <c r="Y8" s="91"/>
      <c r="Z8" s="91"/>
      <c r="AA8" s="95"/>
      <c r="AB8" s="93">
        <f t="shared" ref="AB8:AB36" si="4">+$E8*AA8</f>
        <v>0</v>
      </c>
      <c r="AC8" s="91"/>
      <c r="AD8" s="96"/>
      <c r="AE8" s="96"/>
      <c r="AF8" s="96"/>
      <c r="AG8" s="96"/>
      <c r="AH8" s="96"/>
      <c r="AI8" s="96"/>
      <c r="AJ8" s="96"/>
      <c r="AK8" s="96"/>
      <c r="AL8" s="96"/>
      <c r="AM8" s="96"/>
      <c r="AN8" s="96"/>
      <c r="AO8" s="96"/>
      <c r="AP8" s="96"/>
      <c r="AQ8" s="96"/>
      <c r="AR8" s="96"/>
      <c r="AS8" s="96"/>
      <c r="AT8" s="96"/>
      <c r="AU8" s="96"/>
      <c r="AV8" s="96"/>
      <c r="AW8" s="96"/>
      <c r="AX8" s="96"/>
      <c r="AY8" s="96"/>
      <c r="AZ8" s="96"/>
      <c r="BA8" s="96"/>
      <c r="BB8" s="96"/>
      <c r="BC8" s="96"/>
      <c r="BD8" s="96"/>
      <c r="BE8" s="96"/>
      <c r="BF8" s="96"/>
      <c r="BG8" s="96"/>
      <c r="BH8" s="96"/>
      <c r="BI8" s="96"/>
      <c r="BJ8" s="96"/>
      <c r="BK8" s="96"/>
      <c r="BL8" s="96"/>
      <c r="BM8" s="96"/>
      <c r="BN8" s="96"/>
      <c r="BO8" s="96"/>
      <c r="BP8" s="96"/>
      <c r="BQ8" s="96"/>
      <c r="BR8" s="96"/>
      <c r="BS8" s="96"/>
      <c r="BT8" s="96"/>
      <c r="BU8" s="96"/>
      <c r="BV8" s="96"/>
      <c r="BW8" s="96"/>
      <c r="BX8" s="96"/>
    </row>
    <row r="9" spans="1:76" s="97" customFormat="1" ht="15.75">
      <c r="A9" s="81">
        <v>3</v>
      </c>
      <c r="B9" s="82"/>
      <c r="C9" s="82"/>
      <c r="D9" s="329"/>
      <c r="E9" s="83"/>
      <c r="F9" s="84"/>
      <c r="G9" s="85"/>
      <c r="H9" s="86" t="str">
        <f t="shared" si="0"/>
        <v/>
      </c>
      <c r="I9" s="86" t="str">
        <f t="shared" si="1"/>
        <v/>
      </c>
      <c r="J9" s="87"/>
      <c r="K9" s="88"/>
      <c r="L9" s="89"/>
      <c r="M9" s="90"/>
      <c r="N9" s="91"/>
      <c r="O9" s="91"/>
      <c r="P9" s="91"/>
      <c r="Q9" s="92"/>
      <c r="R9" s="93">
        <f>+$E9*Q9</f>
        <v>0</v>
      </c>
      <c r="S9" s="94"/>
      <c r="T9" s="91"/>
      <c r="U9" s="91"/>
      <c r="V9" s="95"/>
      <c r="W9" s="93">
        <f t="shared" si="3"/>
        <v>0</v>
      </c>
      <c r="X9" s="94"/>
      <c r="Y9" s="91"/>
      <c r="Z9" s="91"/>
      <c r="AA9" s="95"/>
      <c r="AB9" s="93">
        <f>+$E9*AA9</f>
        <v>0</v>
      </c>
      <c r="AC9" s="91"/>
      <c r="AD9" s="96"/>
      <c r="AE9" s="96"/>
      <c r="AF9" s="96"/>
      <c r="AG9" s="96"/>
      <c r="AH9" s="96"/>
      <c r="AI9" s="96"/>
      <c r="AJ9" s="96"/>
      <c r="AK9" s="96"/>
      <c r="AL9" s="96"/>
      <c r="AM9" s="96"/>
      <c r="AN9" s="96"/>
      <c r="AO9" s="96"/>
      <c r="AP9" s="96"/>
      <c r="AQ9" s="96"/>
      <c r="AR9" s="96"/>
      <c r="AS9" s="96"/>
      <c r="AT9" s="96"/>
      <c r="AU9" s="96"/>
      <c r="AV9" s="96"/>
      <c r="AW9" s="96"/>
      <c r="AX9" s="96"/>
      <c r="AY9" s="96"/>
      <c r="AZ9" s="96"/>
      <c r="BA9" s="96"/>
      <c r="BB9" s="96"/>
      <c r="BC9" s="96"/>
      <c r="BD9" s="96"/>
      <c r="BE9" s="96"/>
      <c r="BF9" s="96"/>
      <c r="BG9" s="96"/>
      <c r="BH9" s="96"/>
      <c r="BI9" s="96"/>
      <c r="BJ9" s="96"/>
      <c r="BK9" s="96"/>
      <c r="BL9" s="96"/>
      <c r="BM9" s="96"/>
      <c r="BN9" s="96"/>
      <c r="BO9" s="96"/>
      <c r="BP9" s="96"/>
      <c r="BQ9" s="96"/>
      <c r="BR9" s="96"/>
      <c r="BS9" s="96"/>
      <c r="BT9" s="96"/>
      <c r="BU9" s="96"/>
      <c r="BV9" s="96"/>
      <c r="BW9" s="96"/>
      <c r="BX9" s="96"/>
    </row>
    <row r="10" spans="1:76" s="97" customFormat="1" ht="15.75">
      <c r="A10" s="81">
        <v>4</v>
      </c>
      <c r="B10" s="82"/>
      <c r="C10" s="82"/>
      <c r="D10" s="329"/>
      <c r="E10" s="83"/>
      <c r="F10" s="84"/>
      <c r="G10" s="85"/>
      <c r="H10" s="86" t="str">
        <f t="shared" si="0"/>
        <v/>
      </c>
      <c r="I10" s="86" t="str">
        <f t="shared" si="1"/>
        <v/>
      </c>
      <c r="J10" s="87"/>
      <c r="K10" s="88"/>
      <c r="L10" s="89"/>
      <c r="M10" s="90"/>
      <c r="N10" s="91"/>
      <c r="O10" s="91"/>
      <c r="P10" s="91"/>
      <c r="Q10" s="92"/>
      <c r="R10" s="93">
        <f>+$E10*Q10</f>
        <v>0</v>
      </c>
      <c r="S10" s="94"/>
      <c r="T10" s="91"/>
      <c r="U10" s="91"/>
      <c r="V10" s="95"/>
      <c r="W10" s="93">
        <f t="shared" si="3"/>
        <v>0</v>
      </c>
      <c r="X10" s="94"/>
      <c r="Y10" s="91"/>
      <c r="Z10" s="91"/>
      <c r="AA10" s="95"/>
      <c r="AB10" s="93">
        <f t="shared" si="4"/>
        <v>0</v>
      </c>
      <c r="AC10" s="91"/>
      <c r="AD10" s="96"/>
      <c r="AE10" s="96"/>
      <c r="AF10" s="96"/>
      <c r="AG10" s="96"/>
      <c r="AH10" s="96"/>
      <c r="AI10" s="96"/>
      <c r="AJ10" s="96"/>
      <c r="AK10" s="96"/>
      <c r="AL10" s="96"/>
      <c r="AM10" s="96"/>
      <c r="AN10" s="96"/>
      <c r="AO10" s="96"/>
      <c r="AP10" s="96"/>
      <c r="AQ10" s="96"/>
      <c r="AR10" s="96"/>
      <c r="AS10" s="96"/>
      <c r="AT10" s="96"/>
      <c r="AU10" s="96"/>
      <c r="AV10" s="96"/>
      <c r="AW10" s="96"/>
      <c r="AX10" s="96"/>
      <c r="AY10" s="96"/>
      <c r="AZ10" s="96"/>
      <c r="BA10" s="96"/>
      <c r="BB10" s="96"/>
      <c r="BC10" s="96"/>
      <c r="BD10" s="96"/>
      <c r="BE10" s="96"/>
      <c r="BF10" s="96"/>
      <c r="BG10" s="96"/>
      <c r="BH10" s="96"/>
      <c r="BI10" s="96"/>
      <c r="BJ10" s="96"/>
      <c r="BK10" s="96"/>
      <c r="BL10" s="96"/>
      <c r="BM10" s="96"/>
      <c r="BN10" s="96"/>
      <c r="BO10" s="96"/>
      <c r="BP10" s="96"/>
      <c r="BQ10" s="96"/>
      <c r="BR10" s="96"/>
      <c r="BS10" s="96"/>
      <c r="BT10" s="96"/>
      <c r="BU10" s="96"/>
      <c r="BV10" s="96"/>
      <c r="BW10" s="96"/>
      <c r="BX10" s="96"/>
    </row>
    <row r="11" spans="1:76" s="97" customFormat="1" ht="15.75">
      <c r="A11" s="81">
        <v>5</v>
      </c>
      <c r="B11" s="82"/>
      <c r="C11" s="82"/>
      <c r="D11" s="329"/>
      <c r="E11" s="83"/>
      <c r="F11" s="84"/>
      <c r="G11" s="85"/>
      <c r="H11" s="86" t="str">
        <f t="shared" si="0"/>
        <v/>
      </c>
      <c r="I11" s="86" t="str">
        <f t="shared" si="1"/>
        <v/>
      </c>
      <c r="J11" s="87"/>
      <c r="K11" s="88"/>
      <c r="L11" s="89"/>
      <c r="M11" s="90"/>
      <c r="N11" s="91"/>
      <c r="O11" s="91"/>
      <c r="P11" s="91"/>
      <c r="Q11" s="92"/>
      <c r="R11" s="93">
        <f t="shared" si="2"/>
        <v>0</v>
      </c>
      <c r="S11" s="94"/>
      <c r="T11" s="91"/>
      <c r="U11" s="91"/>
      <c r="V11" s="95"/>
      <c r="W11" s="93">
        <f t="shared" si="3"/>
        <v>0</v>
      </c>
      <c r="X11" s="94"/>
      <c r="Y11" s="91"/>
      <c r="Z11" s="91"/>
      <c r="AA11" s="95"/>
      <c r="AB11" s="93">
        <f t="shared" si="4"/>
        <v>0</v>
      </c>
      <c r="AC11" s="91"/>
      <c r="AD11" s="96"/>
      <c r="AE11" s="96"/>
      <c r="AF11" s="96"/>
      <c r="AG11" s="96"/>
      <c r="AH11" s="96"/>
      <c r="AI11" s="96"/>
      <c r="AJ11" s="96"/>
      <c r="AK11" s="96"/>
      <c r="AL11" s="96"/>
      <c r="AM11" s="96"/>
      <c r="AN11" s="96"/>
      <c r="AO11" s="96"/>
      <c r="AP11" s="96"/>
      <c r="AQ11" s="96"/>
      <c r="AR11" s="96"/>
      <c r="AS11" s="96"/>
      <c r="AT11" s="96"/>
      <c r="AU11" s="96"/>
      <c r="AV11" s="96"/>
      <c r="AW11" s="96"/>
      <c r="AX11" s="96"/>
      <c r="AY11" s="96"/>
      <c r="AZ11" s="96"/>
      <c r="BA11" s="96"/>
      <c r="BB11" s="96"/>
      <c r="BC11" s="96"/>
      <c r="BD11" s="96"/>
      <c r="BE11" s="96"/>
      <c r="BF11" s="96"/>
      <c r="BG11" s="96"/>
      <c r="BH11" s="96"/>
      <c r="BI11" s="96"/>
      <c r="BJ11" s="96"/>
      <c r="BK11" s="96"/>
      <c r="BL11" s="96"/>
      <c r="BM11" s="96"/>
      <c r="BN11" s="96"/>
      <c r="BO11" s="96"/>
      <c r="BP11" s="96"/>
      <c r="BQ11" s="96"/>
      <c r="BR11" s="96"/>
      <c r="BS11" s="96"/>
      <c r="BT11" s="96"/>
      <c r="BU11" s="96"/>
      <c r="BV11" s="96"/>
      <c r="BW11" s="96"/>
      <c r="BX11" s="96"/>
    </row>
    <row r="12" spans="1:76" s="97" customFormat="1" ht="15.75">
      <c r="A12" s="81">
        <v>6</v>
      </c>
      <c r="B12" s="82"/>
      <c r="C12" s="82"/>
      <c r="D12" s="329"/>
      <c r="E12" s="83"/>
      <c r="F12" s="84"/>
      <c r="G12" s="85"/>
      <c r="H12" s="86" t="str">
        <f t="shared" si="0"/>
        <v/>
      </c>
      <c r="I12" s="86" t="str">
        <f t="shared" si="1"/>
        <v/>
      </c>
      <c r="J12" s="87"/>
      <c r="K12" s="88"/>
      <c r="L12" s="89"/>
      <c r="M12" s="90"/>
      <c r="N12" s="91"/>
      <c r="O12" s="91"/>
      <c r="P12" s="91"/>
      <c r="Q12" s="92"/>
      <c r="R12" s="93">
        <f>+$E12*Q12</f>
        <v>0</v>
      </c>
      <c r="S12" s="94"/>
      <c r="T12" s="91"/>
      <c r="U12" s="91"/>
      <c r="V12" s="95"/>
      <c r="W12" s="93">
        <f t="shared" si="3"/>
        <v>0</v>
      </c>
      <c r="X12" s="94"/>
      <c r="Y12" s="91"/>
      <c r="Z12" s="91"/>
      <c r="AA12" s="95"/>
      <c r="AB12" s="93">
        <f t="shared" si="4"/>
        <v>0</v>
      </c>
      <c r="AC12" s="91"/>
      <c r="AD12" s="96"/>
      <c r="AE12" s="96"/>
      <c r="AF12" s="96"/>
      <c r="AG12" s="96"/>
      <c r="AH12" s="96"/>
      <c r="AI12" s="96"/>
      <c r="AJ12" s="96"/>
      <c r="AK12" s="96"/>
      <c r="AL12" s="96"/>
      <c r="AM12" s="96"/>
      <c r="AN12" s="96"/>
      <c r="AO12" s="96"/>
      <c r="AP12" s="96"/>
      <c r="AQ12" s="96"/>
      <c r="AR12" s="96"/>
      <c r="AS12" s="96"/>
      <c r="AT12" s="96"/>
      <c r="AU12" s="96"/>
      <c r="AV12" s="96"/>
      <c r="AW12" s="96"/>
      <c r="AX12" s="96"/>
      <c r="AY12" s="96"/>
      <c r="AZ12" s="96"/>
      <c r="BA12" s="96"/>
      <c r="BB12" s="96"/>
      <c r="BC12" s="96"/>
      <c r="BD12" s="96"/>
      <c r="BE12" s="96"/>
      <c r="BF12" s="96"/>
      <c r="BG12" s="96"/>
      <c r="BH12" s="96"/>
      <c r="BI12" s="96"/>
      <c r="BJ12" s="96"/>
      <c r="BK12" s="96"/>
      <c r="BL12" s="96"/>
      <c r="BM12" s="96"/>
      <c r="BN12" s="96"/>
      <c r="BO12" s="96"/>
      <c r="BP12" s="96"/>
      <c r="BQ12" s="96"/>
      <c r="BR12" s="96"/>
      <c r="BS12" s="96"/>
      <c r="BT12" s="96"/>
      <c r="BU12" s="96"/>
      <c r="BV12" s="96"/>
      <c r="BW12" s="96"/>
      <c r="BX12" s="96"/>
    </row>
    <row r="13" spans="1:76" s="97" customFormat="1" ht="15.75">
      <c r="A13" s="81">
        <v>7</v>
      </c>
      <c r="B13" s="82"/>
      <c r="C13" s="82"/>
      <c r="D13" s="329"/>
      <c r="E13" s="83"/>
      <c r="F13" s="84"/>
      <c r="G13" s="85"/>
      <c r="H13" s="86" t="str">
        <f t="shared" si="0"/>
        <v/>
      </c>
      <c r="I13" s="86" t="str">
        <f t="shared" si="1"/>
        <v/>
      </c>
      <c r="J13" s="87"/>
      <c r="K13" s="88"/>
      <c r="L13" s="89"/>
      <c r="M13" s="90"/>
      <c r="N13" s="91"/>
      <c r="O13" s="91"/>
      <c r="P13" s="91"/>
      <c r="Q13" s="92"/>
      <c r="R13" s="93">
        <f t="shared" si="2"/>
        <v>0</v>
      </c>
      <c r="S13" s="94"/>
      <c r="T13" s="91"/>
      <c r="U13" s="91"/>
      <c r="V13" s="95"/>
      <c r="W13" s="93">
        <f t="shared" si="3"/>
        <v>0</v>
      </c>
      <c r="X13" s="94"/>
      <c r="Y13" s="91"/>
      <c r="Z13" s="91"/>
      <c r="AA13" s="95"/>
      <c r="AB13" s="93">
        <f t="shared" si="4"/>
        <v>0</v>
      </c>
      <c r="AC13" s="91"/>
      <c r="AD13" s="96"/>
      <c r="AE13" s="96"/>
      <c r="AF13" s="96"/>
      <c r="AG13" s="96"/>
      <c r="AH13" s="96"/>
      <c r="AI13" s="96"/>
      <c r="AJ13" s="96"/>
      <c r="AK13" s="96"/>
      <c r="AL13" s="96"/>
      <c r="AM13" s="96"/>
      <c r="AN13" s="96"/>
      <c r="AO13" s="96"/>
      <c r="AP13" s="96"/>
      <c r="AQ13" s="96"/>
      <c r="AR13" s="96"/>
      <c r="AS13" s="96"/>
      <c r="AT13" s="96"/>
      <c r="AU13" s="96"/>
      <c r="AV13" s="96"/>
      <c r="AW13" s="96"/>
      <c r="AX13" s="96"/>
      <c r="AY13" s="96"/>
      <c r="AZ13" s="96"/>
      <c r="BA13" s="96"/>
      <c r="BB13" s="96"/>
      <c r="BC13" s="96"/>
      <c r="BD13" s="96"/>
      <c r="BE13" s="96"/>
      <c r="BF13" s="96"/>
      <c r="BG13" s="96"/>
      <c r="BH13" s="96"/>
      <c r="BI13" s="96"/>
      <c r="BJ13" s="96"/>
      <c r="BK13" s="96"/>
      <c r="BL13" s="96"/>
      <c r="BM13" s="96"/>
      <c r="BN13" s="96"/>
      <c r="BO13" s="96"/>
      <c r="BP13" s="96"/>
      <c r="BQ13" s="96"/>
      <c r="BR13" s="96"/>
      <c r="BS13" s="96"/>
      <c r="BT13" s="96"/>
      <c r="BU13" s="96"/>
      <c r="BV13" s="96"/>
      <c r="BW13" s="96"/>
      <c r="BX13" s="96"/>
    </row>
    <row r="14" spans="1:76" s="97" customFormat="1" ht="15.75">
      <c r="A14" s="81">
        <v>8</v>
      </c>
      <c r="B14" s="82"/>
      <c r="C14" s="82"/>
      <c r="D14" s="329"/>
      <c r="E14" s="83"/>
      <c r="F14" s="84"/>
      <c r="G14" s="85"/>
      <c r="H14" s="86" t="str">
        <f t="shared" si="0"/>
        <v/>
      </c>
      <c r="I14" s="86" t="str">
        <f t="shared" si="1"/>
        <v/>
      </c>
      <c r="J14" s="87"/>
      <c r="K14" s="88"/>
      <c r="L14" s="89"/>
      <c r="M14" s="90"/>
      <c r="N14" s="91"/>
      <c r="O14" s="91"/>
      <c r="P14" s="91"/>
      <c r="Q14" s="92"/>
      <c r="R14" s="93">
        <f>+$E14*Q14</f>
        <v>0</v>
      </c>
      <c r="S14" s="94"/>
      <c r="T14" s="91"/>
      <c r="U14" s="91"/>
      <c r="V14" s="95"/>
      <c r="W14" s="93">
        <f t="shared" si="3"/>
        <v>0</v>
      </c>
      <c r="X14" s="94"/>
      <c r="Y14" s="91"/>
      <c r="Z14" s="91"/>
      <c r="AA14" s="95"/>
      <c r="AB14" s="93">
        <f t="shared" si="4"/>
        <v>0</v>
      </c>
      <c r="AC14" s="91"/>
      <c r="AD14" s="96"/>
      <c r="AE14" s="96"/>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6"/>
      <c r="BH14" s="96"/>
      <c r="BI14" s="96"/>
      <c r="BJ14" s="96"/>
      <c r="BK14" s="96"/>
      <c r="BL14" s="96"/>
      <c r="BM14" s="96"/>
      <c r="BN14" s="96"/>
      <c r="BO14" s="96"/>
      <c r="BP14" s="96"/>
      <c r="BQ14" s="96"/>
      <c r="BR14" s="96"/>
      <c r="BS14" s="96"/>
      <c r="BT14" s="96"/>
      <c r="BU14" s="96"/>
      <c r="BV14" s="96"/>
      <c r="BW14" s="96"/>
      <c r="BX14" s="96"/>
    </row>
    <row r="15" spans="1:76" s="97" customFormat="1" ht="15.75">
      <c r="A15" s="81">
        <v>9</v>
      </c>
      <c r="B15" s="82"/>
      <c r="C15" s="82"/>
      <c r="D15" s="329"/>
      <c r="E15" s="83"/>
      <c r="F15" s="84"/>
      <c r="G15" s="85"/>
      <c r="H15" s="86" t="str">
        <f t="shared" si="0"/>
        <v/>
      </c>
      <c r="I15" s="86" t="str">
        <f t="shared" si="1"/>
        <v/>
      </c>
      <c r="J15" s="87"/>
      <c r="K15" s="88"/>
      <c r="L15" s="89"/>
      <c r="M15" s="90"/>
      <c r="N15" s="91"/>
      <c r="O15" s="91"/>
      <c r="P15" s="91"/>
      <c r="Q15" s="92"/>
      <c r="R15" s="93">
        <f t="shared" si="2"/>
        <v>0</v>
      </c>
      <c r="S15" s="94"/>
      <c r="T15" s="91"/>
      <c r="U15" s="91"/>
      <c r="V15" s="95"/>
      <c r="W15" s="93">
        <f t="shared" si="3"/>
        <v>0</v>
      </c>
      <c r="X15" s="94"/>
      <c r="Y15" s="91"/>
      <c r="Z15" s="91"/>
      <c r="AA15" s="95"/>
      <c r="AB15" s="93">
        <f t="shared" si="4"/>
        <v>0</v>
      </c>
      <c r="AC15" s="91"/>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row>
    <row r="16" spans="1:76" s="97" customFormat="1" ht="15.75">
      <c r="A16" s="81">
        <v>10</v>
      </c>
      <c r="B16" s="82"/>
      <c r="C16" s="82"/>
      <c r="D16" s="329"/>
      <c r="E16" s="83"/>
      <c r="F16" s="84"/>
      <c r="G16" s="85"/>
      <c r="H16" s="86" t="str">
        <f t="shared" si="0"/>
        <v/>
      </c>
      <c r="I16" s="86" t="str">
        <f t="shared" si="1"/>
        <v/>
      </c>
      <c r="J16" s="87"/>
      <c r="K16" s="88"/>
      <c r="L16" s="89"/>
      <c r="M16" s="90"/>
      <c r="N16" s="91"/>
      <c r="O16" s="91"/>
      <c r="P16" s="91"/>
      <c r="Q16" s="92"/>
      <c r="R16" s="93">
        <f t="shared" si="2"/>
        <v>0</v>
      </c>
      <c r="S16" s="94"/>
      <c r="T16" s="91"/>
      <c r="U16" s="91"/>
      <c r="V16" s="95"/>
      <c r="W16" s="93">
        <f t="shared" si="3"/>
        <v>0</v>
      </c>
      <c r="X16" s="94"/>
      <c r="Y16" s="91"/>
      <c r="Z16" s="91"/>
      <c r="AA16" s="95"/>
      <c r="AB16" s="93">
        <f t="shared" si="4"/>
        <v>0</v>
      </c>
      <c r="AC16" s="91"/>
      <c r="AD16" s="96"/>
      <c r="AE16" s="96"/>
      <c r="AF16" s="96"/>
      <c r="AG16" s="96"/>
      <c r="AH16" s="96"/>
      <c r="AI16" s="96"/>
      <c r="AJ16" s="96"/>
      <c r="AK16" s="96"/>
      <c r="AL16" s="96"/>
      <c r="AM16" s="96"/>
      <c r="AN16" s="96"/>
      <c r="AO16" s="96"/>
      <c r="AP16" s="96"/>
      <c r="AQ16" s="96"/>
      <c r="AR16" s="96"/>
      <c r="AS16" s="96"/>
      <c r="AT16" s="96"/>
      <c r="AU16" s="96"/>
      <c r="AV16" s="96"/>
      <c r="AW16" s="96"/>
      <c r="AX16" s="96"/>
      <c r="AY16" s="96"/>
      <c r="AZ16" s="96"/>
      <c r="BA16" s="96"/>
      <c r="BB16" s="96"/>
      <c r="BC16" s="96"/>
      <c r="BD16" s="96"/>
      <c r="BE16" s="96"/>
      <c r="BF16" s="96"/>
      <c r="BG16" s="96"/>
      <c r="BH16" s="96"/>
      <c r="BI16" s="96"/>
      <c r="BJ16" s="96"/>
      <c r="BK16" s="96"/>
      <c r="BL16" s="96"/>
      <c r="BM16" s="96"/>
      <c r="BN16" s="96"/>
      <c r="BO16" s="96"/>
      <c r="BP16" s="96"/>
      <c r="BQ16" s="96"/>
      <c r="BR16" s="96"/>
      <c r="BS16" s="96"/>
      <c r="BT16" s="96"/>
      <c r="BU16" s="96"/>
      <c r="BV16" s="96"/>
      <c r="BW16" s="96"/>
      <c r="BX16" s="96"/>
    </row>
    <row r="17" spans="1:76" s="97" customFormat="1" ht="15.75">
      <c r="A17" s="81">
        <v>11</v>
      </c>
      <c r="B17" s="82"/>
      <c r="C17" s="82"/>
      <c r="D17" s="329"/>
      <c r="E17" s="83"/>
      <c r="F17" s="84"/>
      <c r="G17" s="85"/>
      <c r="H17" s="86" t="str">
        <f t="shared" si="0"/>
        <v/>
      </c>
      <c r="I17" s="86" t="str">
        <f t="shared" si="1"/>
        <v/>
      </c>
      <c r="J17" s="87"/>
      <c r="K17" s="88"/>
      <c r="L17" s="89"/>
      <c r="M17" s="90"/>
      <c r="N17" s="91"/>
      <c r="O17" s="91"/>
      <c r="P17" s="91"/>
      <c r="Q17" s="92"/>
      <c r="R17" s="93">
        <f t="shared" si="2"/>
        <v>0</v>
      </c>
      <c r="S17" s="94"/>
      <c r="T17" s="91"/>
      <c r="U17" s="91"/>
      <c r="V17" s="95"/>
      <c r="W17" s="93">
        <f t="shared" si="3"/>
        <v>0</v>
      </c>
      <c r="X17" s="94"/>
      <c r="Y17" s="91"/>
      <c r="Z17" s="91"/>
      <c r="AA17" s="95"/>
      <c r="AB17" s="93">
        <f t="shared" si="4"/>
        <v>0</v>
      </c>
      <c r="AC17" s="91"/>
      <c r="AD17" s="96"/>
      <c r="AE17" s="96"/>
      <c r="AF17" s="96"/>
      <c r="AG17" s="96"/>
      <c r="AH17" s="96"/>
      <c r="AI17" s="96"/>
      <c r="AJ17" s="96"/>
      <c r="AK17" s="96"/>
      <c r="AL17" s="96"/>
      <c r="AM17" s="96"/>
      <c r="AN17" s="96"/>
      <c r="AO17" s="96"/>
      <c r="AP17" s="96"/>
      <c r="AQ17" s="96"/>
      <c r="AR17" s="96"/>
      <c r="AS17" s="96"/>
      <c r="AT17" s="96"/>
      <c r="AU17" s="96"/>
      <c r="AV17" s="96"/>
      <c r="AW17" s="96"/>
      <c r="AX17" s="96"/>
      <c r="AY17" s="96"/>
      <c r="AZ17" s="96"/>
      <c r="BA17" s="96"/>
      <c r="BB17" s="96"/>
      <c r="BC17" s="96"/>
      <c r="BD17" s="96"/>
      <c r="BE17" s="96"/>
      <c r="BF17" s="96"/>
      <c r="BG17" s="96"/>
      <c r="BH17" s="96"/>
      <c r="BI17" s="96"/>
      <c r="BJ17" s="96"/>
      <c r="BK17" s="96"/>
      <c r="BL17" s="96"/>
      <c r="BM17" s="96"/>
      <c r="BN17" s="96"/>
      <c r="BO17" s="96"/>
      <c r="BP17" s="96"/>
      <c r="BQ17" s="96"/>
      <c r="BR17" s="96"/>
      <c r="BS17" s="96"/>
      <c r="BT17" s="96"/>
      <c r="BU17" s="96"/>
      <c r="BV17" s="96"/>
      <c r="BW17" s="96"/>
      <c r="BX17" s="96"/>
    </row>
    <row r="18" spans="1:76" s="97" customFormat="1" ht="15.75">
      <c r="A18" s="81">
        <v>12</v>
      </c>
      <c r="B18" s="82"/>
      <c r="C18" s="82"/>
      <c r="D18" s="329"/>
      <c r="E18" s="83"/>
      <c r="F18" s="84"/>
      <c r="G18" s="85"/>
      <c r="H18" s="86" t="str">
        <f t="shared" si="0"/>
        <v/>
      </c>
      <c r="I18" s="86" t="str">
        <f t="shared" si="1"/>
        <v/>
      </c>
      <c r="J18" s="87"/>
      <c r="K18" s="88"/>
      <c r="L18" s="89"/>
      <c r="M18" s="90"/>
      <c r="N18" s="91"/>
      <c r="O18" s="91"/>
      <c r="P18" s="91"/>
      <c r="Q18" s="92"/>
      <c r="R18" s="93">
        <f t="shared" si="2"/>
        <v>0</v>
      </c>
      <c r="S18" s="94"/>
      <c r="T18" s="91"/>
      <c r="U18" s="91"/>
      <c r="V18" s="95"/>
      <c r="W18" s="93">
        <f t="shared" si="3"/>
        <v>0</v>
      </c>
      <c r="X18" s="94"/>
      <c r="Y18" s="91"/>
      <c r="Z18" s="91"/>
      <c r="AA18" s="95"/>
      <c r="AB18" s="93">
        <f t="shared" si="4"/>
        <v>0</v>
      </c>
      <c r="AC18" s="91"/>
      <c r="AD18" s="96"/>
      <c r="AE18" s="96"/>
      <c r="AF18" s="96"/>
      <c r="AG18" s="96"/>
      <c r="AH18" s="96"/>
      <c r="AI18" s="96"/>
      <c r="AJ18" s="96"/>
      <c r="AK18" s="96"/>
      <c r="AL18" s="96"/>
      <c r="AM18" s="96"/>
      <c r="AN18" s="96"/>
      <c r="AO18" s="96"/>
      <c r="AP18" s="96"/>
      <c r="AQ18" s="96"/>
      <c r="AR18" s="96"/>
      <c r="AS18" s="96"/>
      <c r="AT18" s="96"/>
      <c r="AU18" s="96"/>
      <c r="AV18" s="96"/>
      <c r="AW18" s="96"/>
      <c r="AX18" s="96"/>
      <c r="AY18" s="96"/>
      <c r="AZ18" s="96"/>
      <c r="BA18" s="96"/>
      <c r="BB18" s="96"/>
      <c r="BC18" s="96"/>
      <c r="BD18" s="96"/>
      <c r="BE18" s="96"/>
      <c r="BF18" s="96"/>
      <c r="BG18" s="96"/>
      <c r="BH18" s="96"/>
      <c r="BI18" s="96"/>
      <c r="BJ18" s="96"/>
      <c r="BK18" s="96"/>
      <c r="BL18" s="96"/>
      <c r="BM18" s="96"/>
      <c r="BN18" s="96"/>
      <c r="BO18" s="96"/>
      <c r="BP18" s="96"/>
      <c r="BQ18" s="96"/>
      <c r="BR18" s="96"/>
      <c r="BS18" s="96"/>
      <c r="BT18" s="96"/>
      <c r="BU18" s="96"/>
      <c r="BV18" s="96"/>
      <c r="BW18" s="96"/>
      <c r="BX18" s="96"/>
    </row>
    <row r="19" spans="1:76" s="97" customFormat="1" ht="15.75">
      <c r="A19" s="81">
        <v>13</v>
      </c>
      <c r="B19" s="82"/>
      <c r="C19" s="82"/>
      <c r="D19" s="329"/>
      <c r="E19" s="83"/>
      <c r="F19" s="84"/>
      <c r="G19" s="85"/>
      <c r="H19" s="86" t="str">
        <f t="shared" si="0"/>
        <v/>
      </c>
      <c r="I19" s="86" t="str">
        <f t="shared" si="1"/>
        <v/>
      </c>
      <c r="J19" s="87"/>
      <c r="K19" s="88"/>
      <c r="L19" s="89"/>
      <c r="M19" s="90"/>
      <c r="N19" s="91"/>
      <c r="O19" s="91"/>
      <c r="P19" s="91"/>
      <c r="Q19" s="92"/>
      <c r="R19" s="93">
        <f t="shared" si="2"/>
        <v>0</v>
      </c>
      <c r="S19" s="94"/>
      <c r="T19" s="91"/>
      <c r="U19" s="91"/>
      <c r="V19" s="95"/>
      <c r="W19" s="93">
        <f t="shared" si="3"/>
        <v>0</v>
      </c>
      <c r="X19" s="94"/>
      <c r="Y19" s="91"/>
      <c r="Z19" s="91"/>
      <c r="AA19" s="95"/>
      <c r="AB19" s="93">
        <f t="shared" si="4"/>
        <v>0</v>
      </c>
      <c r="AC19" s="91"/>
      <c r="AD19" s="96"/>
      <c r="AE19" s="96"/>
      <c r="AF19" s="96"/>
      <c r="AG19" s="96"/>
      <c r="AH19" s="96"/>
      <c r="AI19" s="96"/>
      <c r="AJ19" s="96"/>
      <c r="AK19" s="96"/>
      <c r="AL19" s="96"/>
      <c r="AM19" s="96"/>
      <c r="AN19" s="96"/>
      <c r="AO19" s="96"/>
      <c r="AP19" s="96"/>
      <c r="AQ19" s="96"/>
      <c r="AR19" s="96"/>
      <c r="AS19" s="96"/>
      <c r="AT19" s="96"/>
      <c r="AU19" s="96"/>
      <c r="AV19" s="96"/>
      <c r="AW19" s="96"/>
      <c r="AX19" s="96"/>
      <c r="AY19" s="96"/>
      <c r="AZ19" s="96"/>
      <c r="BA19" s="96"/>
      <c r="BB19" s="96"/>
      <c r="BC19" s="96"/>
      <c r="BD19" s="96"/>
      <c r="BE19" s="96"/>
      <c r="BF19" s="96"/>
      <c r="BG19" s="96"/>
      <c r="BH19" s="96"/>
      <c r="BI19" s="96"/>
      <c r="BJ19" s="96"/>
      <c r="BK19" s="96"/>
      <c r="BL19" s="96"/>
      <c r="BM19" s="96"/>
      <c r="BN19" s="96"/>
      <c r="BO19" s="96"/>
      <c r="BP19" s="96"/>
      <c r="BQ19" s="96"/>
      <c r="BR19" s="96"/>
      <c r="BS19" s="96"/>
      <c r="BT19" s="96"/>
      <c r="BU19" s="96"/>
      <c r="BV19" s="96"/>
      <c r="BW19" s="96"/>
      <c r="BX19" s="96"/>
    </row>
    <row r="20" spans="1:76" s="97" customFormat="1" ht="15.75">
      <c r="A20" s="81">
        <v>14</v>
      </c>
      <c r="B20" s="82"/>
      <c r="C20" s="82"/>
      <c r="D20" s="329"/>
      <c r="E20" s="83"/>
      <c r="F20" s="84"/>
      <c r="G20" s="85"/>
      <c r="H20" s="86" t="str">
        <f t="shared" si="0"/>
        <v/>
      </c>
      <c r="I20" s="86" t="str">
        <f t="shared" si="1"/>
        <v/>
      </c>
      <c r="J20" s="87"/>
      <c r="K20" s="88"/>
      <c r="L20" s="89"/>
      <c r="M20" s="90"/>
      <c r="N20" s="91"/>
      <c r="O20" s="91"/>
      <c r="P20" s="91"/>
      <c r="Q20" s="92"/>
      <c r="R20" s="93">
        <f t="shared" si="2"/>
        <v>0</v>
      </c>
      <c r="S20" s="94"/>
      <c r="T20" s="91"/>
      <c r="U20" s="91"/>
      <c r="V20" s="95"/>
      <c r="W20" s="93">
        <f t="shared" si="3"/>
        <v>0</v>
      </c>
      <c r="X20" s="94"/>
      <c r="Y20" s="91"/>
      <c r="Z20" s="91"/>
      <c r="AA20" s="95"/>
      <c r="AB20" s="93">
        <f t="shared" si="4"/>
        <v>0</v>
      </c>
      <c r="AC20" s="91"/>
      <c r="AD20" s="96"/>
      <c r="AE20" s="96"/>
      <c r="AF20" s="96"/>
      <c r="AG20" s="96"/>
      <c r="AH20" s="96"/>
      <c r="AI20" s="96"/>
      <c r="AJ20" s="96"/>
      <c r="AK20" s="96"/>
      <c r="AL20" s="96"/>
      <c r="AM20" s="96"/>
      <c r="AN20" s="96"/>
      <c r="AO20" s="96"/>
      <c r="AP20" s="96"/>
      <c r="AQ20" s="96"/>
      <c r="AR20" s="96"/>
      <c r="AS20" s="96"/>
      <c r="AT20" s="96"/>
      <c r="AU20" s="96"/>
      <c r="AV20" s="96"/>
      <c r="AW20" s="96"/>
      <c r="AX20" s="96"/>
      <c r="AY20" s="96"/>
      <c r="AZ20" s="96"/>
      <c r="BA20" s="96"/>
      <c r="BB20" s="96"/>
      <c r="BC20" s="96"/>
      <c r="BD20" s="96"/>
      <c r="BE20" s="96"/>
      <c r="BF20" s="96"/>
      <c r="BG20" s="96"/>
      <c r="BH20" s="96"/>
      <c r="BI20" s="96"/>
      <c r="BJ20" s="96"/>
      <c r="BK20" s="96"/>
      <c r="BL20" s="96"/>
      <c r="BM20" s="96"/>
      <c r="BN20" s="96"/>
      <c r="BO20" s="96"/>
      <c r="BP20" s="96"/>
      <c r="BQ20" s="96"/>
      <c r="BR20" s="96"/>
      <c r="BS20" s="96"/>
      <c r="BT20" s="96"/>
      <c r="BU20" s="96"/>
      <c r="BV20" s="96"/>
      <c r="BW20" s="96"/>
      <c r="BX20" s="96"/>
    </row>
    <row r="21" spans="1:76" s="97" customFormat="1" ht="15.75">
      <c r="A21" s="81">
        <v>15</v>
      </c>
      <c r="B21" s="82"/>
      <c r="C21" s="82"/>
      <c r="D21" s="329"/>
      <c r="E21" s="83"/>
      <c r="F21" s="84"/>
      <c r="G21" s="85"/>
      <c r="H21" s="86" t="str">
        <f t="shared" si="0"/>
        <v/>
      </c>
      <c r="I21" s="86" t="str">
        <f t="shared" si="1"/>
        <v/>
      </c>
      <c r="J21" s="87"/>
      <c r="K21" s="88"/>
      <c r="L21" s="89"/>
      <c r="M21" s="90"/>
      <c r="N21" s="91"/>
      <c r="O21" s="91"/>
      <c r="P21" s="91"/>
      <c r="Q21" s="92"/>
      <c r="R21" s="93">
        <f t="shared" si="2"/>
        <v>0</v>
      </c>
      <c r="S21" s="94"/>
      <c r="T21" s="91"/>
      <c r="U21" s="91"/>
      <c r="V21" s="95"/>
      <c r="W21" s="93">
        <f t="shared" si="3"/>
        <v>0</v>
      </c>
      <c r="X21" s="94"/>
      <c r="Y21" s="91"/>
      <c r="Z21" s="91"/>
      <c r="AA21" s="95"/>
      <c r="AB21" s="93">
        <f t="shared" si="4"/>
        <v>0</v>
      </c>
      <c r="AC21" s="91"/>
      <c r="AD21" s="96"/>
      <c r="AE21" s="96"/>
      <c r="AF21" s="96"/>
      <c r="AG21" s="96"/>
      <c r="AH21" s="96"/>
      <c r="AI21" s="96"/>
      <c r="AJ21" s="96"/>
      <c r="AK21" s="96"/>
      <c r="AL21" s="96"/>
      <c r="AM21" s="96"/>
      <c r="AN21" s="96"/>
      <c r="AO21" s="96"/>
      <c r="AP21" s="96"/>
      <c r="AQ21" s="96"/>
      <c r="AR21" s="96"/>
      <c r="AS21" s="96"/>
      <c r="AT21" s="96"/>
      <c r="AU21" s="96"/>
      <c r="AV21" s="96"/>
      <c r="AW21" s="96"/>
      <c r="AX21" s="96"/>
      <c r="AY21" s="96"/>
      <c r="AZ21" s="96"/>
      <c r="BA21" s="96"/>
      <c r="BB21" s="96"/>
      <c r="BC21" s="96"/>
      <c r="BD21" s="96"/>
      <c r="BE21" s="96"/>
      <c r="BF21" s="96"/>
      <c r="BG21" s="96"/>
      <c r="BH21" s="96"/>
      <c r="BI21" s="96"/>
      <c r="BJ21" s="96"/>
      <c r="BK21" s="96"/>
      <c r="BL21" s="96"/>
      <c r="BM21" s="96"/>
      <c r="BN21" s="96"/>
      <c r="BO21" s="96"/>
      <c r="BP21" s="96"/>
      <c r="BQ21" s="96"/>
      <c r="BR21" s="96"/>
      <c r="BS21" s="96"/>
      <c r="BT21" s="96"/>
      <c r="BU21" s="96"/>
      <c r="BV21" s="96"/>
      <c r="BW21" s="96"/>
      <c r="BX21" s="96"/>
    </row>
    <row r="22" spans="1:76" s="97" customFormat="1" ht="15.75">
      <c r="A22" s="81">
        <v>16</v>
      </c>
      <c r="B22" s="82"/>
      <c r="C22" s="82"/>
      <c r="D22" s="329"/>
      <c r="E22" s="83"/>
      <c r="F22" s="84"/>
      <c r="G22" s="85"/>
      <c r="H22" s="86" t="str">
        <f t="shared" si="0"/>
        <v/>
      </c>
      <c r="I22" s="86" t="str">
        <f t="shared" si="1"/>
        <v/>
      </c>
      <c r="J22" s="87"/>
      <c r="K22" s="88"/>
      <c r="L22" s="89"/>
      <c r="M22" s="90"/>
      <c r="N22" s="91"/>
      <c r="O22" s="91"/>
      <c r="P22" s="91"/>
      <c r="Q22" s="92"/>
      <c r="R22" s="93">
        <f t="shared" si="2"/>
        <v>0</v>
      </c>
      <c r="S22" s="94"/>
      <c r="T22" s="91"/>
      <c r="U22" s="91"/>
      <c r="V22" s="95"/>
      <c r="W22" s="93">
        <f t="shared" si="3"/>
        <v>0</v>
      </c>
      <c r="X22" s="94"/>
      <c r="Y22" s="91"/>
      <c r="Z22" s="91"/>
      <c r="AA22" s="95"/>
      <c r="AB22" s="93">
        <f t="shared" si="4"/>
        <v>0</v>
      </c>
      <c r="AC22" s="91"/>
      <c r="AD22" s="96"/>
      <c r="AE22" s="96"/>
      <c r="AF22" s="96"/>
      <c r="AG22" s="96"/>
      <c r="AH22" s="96"/>
      <c r="AI22" s="96"/>
      <c r="AJ22" s="96"/>
      <c r="AK22" s="96"/>
      <c r="AL22" s="96"/>
      <c r="AM22" s="96"/>
      <c r="AN22" s="96"/>
      <c r="AO22" s="96"/>
      <c r="AP22" s="96"/>
      <c r="AQ22" s="96"/>
      <c r="AR22" s="96"/>
      <c r="AS22" s="96"/>
      <c r="AT22" s="96"/>
      <c r="AU22" s="96"/>
      <c r="AV22" s="96"/>
      <c r="AW22" s="96"/>
      <c r="AX22" s="96"/>
      <c r="AY22" s="96"/>
      <c r="AZ22" s="96"/>
      <c r="BA22" s="96"/>
      <c r="BB22" s="96"/>
      <c r="BC22" s="96"/>
      <c r="BD22" s="96"/>
      <c r="BE22" s="96"/>
      <c r="BF22" s="96"/>
      <c r="BG22" s="96"/>
      <c r="BH22" s="96"/>
      <c r="BI22" s="96"/>
      <c r="BJ22" s="96"/>
      <c r="BK22" s="96"/>
      <c r="BL22" s="96"/>
      <c r="BM22" s="96"/>
      <c r="BN22" s="96"/>
      <c r="BO22" s="96"/>
      <c r="BP22" s="96"/>
      <c r="BQ22" s="96"/>
      <c r="BR22" s="96"/>
      <c r="BS22" s="96"/>
      <c r="BT22" s="96"/>
      <c r="BU22" s="96"/>
      <c r="BV22" s="96"/>
      <c r="BW22" s="96"/>
      <c r="BX22" s="96"/>
    </row>
    <row r="23" spans="1:76" s="97" customFormat="1" ht="15.75">
      <c r="A23" s="81">
        <v>17</v>
      </c>
      <c r="B23" s="82"/>
      <c r="C23" s="82"/>
      <c r="D23" s="329"/>
      <c r="E23" s="83"/>
      <c r="F23" s="84"/>
      <c r="G23" s="85"/>
      <c r="H23" s="86" t="str">
        <f t="shared" si="0"/>
        <v/>
      </c>
      <c r="I23" s="86" t="str">
        <f t="shared" si="1"/>
        <v/>
      </c>
      <c r="J23" s="87"/>
      <c r="K23" s="88"/>
      <c r="L23" s="89"/>
      <c r="M23" s="90"/>
      <c r="N23" s="91"/>
      <c r="O23" s="91"/>
      <c r="P23" s="91"/>
      <c r="Q23" s="92"/>
      <c r="R23" s="93">
        <f t="shared" si="2"/>
        <v>0</v>
      </c>
      <c r="S23" s="94"/>
      <c r="T23" s="91"/>
      <c r="U23" s="91"/>
      <c r="V23" s="95"/>
      <c r="W23" s="93">
        <f t="shared" si="3"/>
        <v>0</v>
      </c>
      <c r="X23" s="94"/>
      <c r="Y23" s="91"/>
      <c r="Z23" s="91"/>
      <c r="AA23" s="95"/>
      <c r="AB23" s="93">
        <f t="shared" si="4"/>
        <v>0</v>
      </c>
      <c r="AC23" s="91"/>
      <c r="AD23" s="96"/>
      <c r="AE23" s="96"/>
      <c r="AF23" s="96"/>
      <c r="AG23" s="96"/>
      <c r="AH23" s="96"/>
      <c r="AI23" s="96"/>
      <c r="AJ23" s="96"/>
      <c r="AK23" s="96"/>
      <c r="AL23" s="96"/>
      <c r="AM23" s="96"/>
      <c r="AN23" s="96"/>
      <c r="AO23" s="96"/>
      <c r="AP23" s="96"/>
      <c r="AQ23" s="96"/>
      <c r="AR23" s="96"/>
      <c r="AS23" s="96"/>
      <c r="AT23" s="96"/>
      <c r="AU23" s="96"/>
      <c r="AV23" s="96"/>
      <c r="AW23" s="96"/>
      <c r="AX23" s="96"/>
      <c r="AY23" s="96"/>
      <c r="AZ23" s="96"/>
      <c r="BA23" s="96"/>
      <c r="BB23" s="96"/>
      <c r="BC23" s="96"/>
      <c r="BD23" s="96"/>
      <c r="BE23" s="96"/>
      <c r="BF23" s="96"/>
      <c r="BG23" s="96"/>
      <c r="BH23" s="96"/>
      <c r="BI23" s="96"/>
      <c r="BJ23" s="96"/>
      <c r="BK23" s="96"/>
      <c r="BL23" s="96"/>
      <c r="BM23" s="96"/>
      <c r="BN23" s="96"/>
      <c r="BO23" s="96"/>
      <c r="BP23" s="96"/>
      <c r="BQ23" s="96"/>
      <c r="BR23" s="96"/>
      <c r="BS23" s="96"/>
      <c r="BT23" s="96"/>
      <c r="BU23" s="96"/>
      <c r="BV23" s="96"/>
      <c r="BW23" s="96"/>
      <c r="BX23" s="96"/>
    </row>
    <row r="24" spans="1:76" s="97" customFormat="1" ht="15.75">
      <c r="A24" s="81">
        <v>18</v>
      </c>
      <c r="B24" s="82"/>
      <c r="C24" s="82"/>
      <c r="D24" s="329"/>
      <c r="E24" s="83"/>
      <c r="F24" s="84"/>
      <c r="G24" s="85"/>
      <c r="H24" s="86" t="str">
        <f t="shared" si="0"/>
        <v/>
      </c>
      <c r="I24" s="86" t="str">
        <f t="shared" si="1"/>
        <v/>
      </c>
      <c r="J24" s="87"/>
      <c r="K24" s="88"/>
      <c r="L24" s="89"/>
      <c r="M24" s="90"/>
      <c r="N24" s="91"/>
      <c r="O24" s="91"/>
      <c r="P24" s="91"/>
      <c r="Q24" s="92"/>
      <c r="R24" s="93">
        <f t="shared" si="2"/>
        <v>0</v>
      </c>
      <c r="S24" s="94"/>
      <c r="T24" s="91"/>
      <c r="U24" s="91"/>
      <c r="V24" s="95"/>
      <c r="W24" s="93">
        <f t="shared" si="3"/>
        <v>0</v>
      </c>
      <c r="X24" s="94"/>
      <c r="Y24" s="91"/>
      <c r="Z24" s="91"/>
      <c r="AA24" s="95"/>
      <c r="AB24" s="93">
        <f t="shared" si="4"/>
        <v>0</v>
      </c>
      <c r="AC24" s="91"/>
      <c r="AD24" s="96"/>
      <c r="AE24" s="96"/>
      <c r="AF24" s="96"/>
      <c r="AG24" s="96"/>
      <c r="AH24" s="96"/>
      <c r="AI24" s="96"/>
      <c r="AJ24" s="96"/>
      <c r="AK24" s="96"/>
      <c r="AL24" s="96"/>
      <c r="AM24" s="96"/>
      <c r="AN24" s="96"/>
      <c r="AO24" s="96"/>
      <c r="AP24" s="96"/>
      <c r="AQ24" s="96"/>
      <c r="AR24" s="96"/>
      <c r="AS24" s="96"/>
      <c r="AT24" s="96"/>
      <c r="AU24" s="96"/>
      <c r="AV24" s="96"/>
      <c r="AW24" s="96"/>
      <c r="AX24" s="96"/>
      <c r="AY24" s="96"/>
      <c r="AZ24" s="96"/>
      <c r="BA24" s="96"/>
      <c r="BB24" s="96"/>
      <c r="BC24" s="96"/>
      <c r="BD24" s="96"/>
      <c r="BE24" s="96"/>
      <c r="BF24" s="96"/>
      <c r="BG24" s="96"/>
      <c r="BH24" s="96"/>
      <c r="BI24" s="96"/>
      <c r="BJ24" s="96"/>
      <c r="BK24" s="96"/>
      <c r="BL24" s="96"/>
      <c r="BM24" s="96"/>
      <c r="BN24" s="96"/>
      <c r="BO24" s="96"/>
      <c r="BP24" s="96"/>
      <c r="BQ24" s="96"/>
      <c r="BR24" s="96"/>
      <c r="BS24" s="96"/>
      <c r="BT24" s="96"/>
      <c r="BU24" s="96"/>
      <c r="BV24" s="96"/>
      <c r="BW24" s="96"/>
      <c r="BX24" s="96"/>
    </row>
    <row r="25" spans="1:76" s="97" customFormat="1" ht="15.75">
      <c r="A25" s="81">
        <v>19</v>
      </c>
      <c r="B25" s="82"/>
      <c r="C25" s="82"/>
      <c r="D25" s="329"/>
      <c r="E25" s="83"/>
      <c r="F25" s="84"/>
      <c r="G25" s="85"/>
      <c r="H25" s="86" t="str">
        <f t="shared" si="0"/>
        <v/>
      </c>
      <c r="I25" s="86" t="str">
        <f t="shared" si="1"/>
        <v/>
      </c>
      <c r="J25" s="87"/>
      <c r="K25" s="88"/>
      <c r="L25" s="89"/>
      <c r="M25" s="90"/>
      <c r="N25" s="91"/>
      <c r="O25" s="91"/>
      <c r="P25" s="91"/>
      <c r="Q25" s="92"/>
      <c r="R25" s="93">
        <f t="shared" si="2"/>
        <v>0</v>
      </c>
      <c r="S25" s="94"/>
      <c r="T25" s="91"/>
      <c r="U25" s="91"/>
      <c r="V25" s="95"/>
      <c r="W25" s="93">
        <f t="shared" si="3"/>
        <v>0</v>
      </c>
      <c r="X25" s="94"/>
      <c r="Y25" s="91"/>
      <c r="Z25" s="91"/>
      <c r="AA25" s="95"/>
      <c r="AB25" s="93">
        <f t="shared" si="4"/>
        <v>0</v>
      </c>
      <c r="AC25" s="91"/>
      <c r="AD25" s="96"/>
      <c r="AE25" s="96"/>
      <c r="AF25" s="96"/>
      <c r="AG25" s="96"/>
      <c r="AH25" s="96"/>
      <c r="AI25" s="96"/>
      <c r="AJ25" s="96"/>
      <c r="AK25" s="96"/>
      <c r="AL25" s="96"/>
      <c r="AM25" s="96"/>
      <c r="AN25" s="96"/>
      <c r="AO25" s="96"/>
      <c r="AP25" s="96"/>
      <c r="AQ25" s="96"/>
      <c r="AR25" s="96"/>
      <c r="AS25" s="96"/>
      <c r="AT25" s="96"/>
      <c r="AU25" s="96"/>
      <c r="AV25" s="96"/>
      <c r="AW25" s="96"/>
      <c r="AX25" s="96"/>
      <c r="AY25" s="96"/>
      <c r="AZ25" s="96"/>
      <c r="BA25" s="96"/>
      <c r="BB25" s="96"/>
      <c r="BC25" s="96"/>
      <c r="BD25" s="96"/>
      <c r="BE25" s="96"/>
      <c r="BF25" s="96"/>
      <c r="BG25" s="96"/>
      <c r="BH25" s="96"/>
      <c r="BI25" s="96"/>
      <c r="BJ25" s="96"/>
      <c r="BK25" s="96"/>
      <c r="BL25" s="96"/>
      <c r="BM25" s="96"/>
      <c r="BN25" s="96"/>
      <c r="BO25" s="96"/>
      <c r="BP25" s="96"/>
      <c r="BQ25" s="96"/>
      <c r="BR25" s="96"/>
      <c r="BS25" s="96"/>
      <c r="BT25" s="96"/>
      <c r="BU25" s="96"/>
      <c r="BV25" s="96"/>
      <c r="BW25" s="96"/>
      <c r="BX25" s="96"/>
    </row>
    <row r="26" spans="1:76" s="97" customFormat="1" ht="15.75">
      <c r="A26" s="81">
        <v>20</v>
      </c>
      <c r="B26" s="82"/>
      <c r="C26" s="82"/>
      <c r="D26" s="329"/>
      <c r="E26" s="83"/>
      <c r="F26" s="84"/>
      <c r="G26" s="85"/>
      <c r="H26" s="86" t="str">
        <f t="shared" si="0"/>
        <v/>
      </c>
      <c r="I26" s="86" t="str">
        <f t="shared" si="1"/>
        <v/>
      </c>
      <c r="J26" s="87"/>
      <c r="K26" s="88"/>
      <c r="L26" s="89"/>
      <c r="M26" s="90"/>
      <c r="N26" s="91"/>
      <c r="O26" s="91"/>
      <c r="P26" s="91"/>
      <c r="Q26" s="92"/>
      <c r="R26" s="93">
        <f t="shared" si="2"/>
        <v>0</v>
      </c>
      <c r="S26" s="94"/>
      <c r="T26" s="91"/>
      <c r="U26" s="91"/>
      <c r="V26" s="95"/>
      <c r="W26" s="93">
        <f t="shared" si="3"/>
        <v>0</v>
      </c>
      <c r="X26" s="94"/>
      <c r="Y26" s="91"/>
      <c r="Z26" s="91"/>
      <c r="AA26" s="95"/>
      <c r="AB26" s="93">
        <f t="shared" si="4"/>
        <v>0</v>
      </c>
      <c r="AC26" s="91"/>
      <c r="AD26" s="96"/>
      <c r="AE26" s="96"/>
      <c r="AF26" s="96"/>
      <c r="AG26" s="96"/>
      <c r="AH26" s="96"/>
      <c r="AI26" s="96"/>
      <c r="AJ26" s="96"/>
      <c r="AK26" s="96"/>
      <c r="AL26" s="96"/>
      <c r="AM26" s="96"/>
      <c r="AN26" s="96"/>
      <c r="AO26" s="96"/>
      <c r="AP26" s="96"/>
      <c r="AQ26" s="96"/>
      <c r="AR26" s="96"/>
      <c r="AS26" s="96"/>
      <c r="AT26" s="96"/>
      <c r="AU26" s="96"/>
      <c r="AV26" s="96"/>
      <c r="AW26" s="96"/>
      <c r="AX26" s="96"/>
      <c r="AY26" s="96"/>
      <c r="AZ26" s="96"/>
      <c r="BA26" s="96"/>
      <c r="BB26" s="96"/>
      <c r="BC26" s="96"/>
      <c r="BD26" s="96"/>
      <c r="BE26" s="96"/>
      <c r="BF26" s="96"/>
      <c r="BG26" s="96"/>
      <c r="BH26" s="96"/>
      <c r="BI26" s="96"/>
      <c r="BJ26" s="96"/>
      <c r="BK26" s="96"/>
      <c r="BL26" s="96"/>
      <c r="BM26" s="96"/>
      <c r="BN26" s="96"/>
      <c r="BO26" s="96"/>
      <c r="BP26" s="96"/>
      <c r="BQ26" s="96"/>
      <c r="BR26" s="96"/>
      <c r="BS26" s="96"/>
      <c r="BT26" s="96"/>
      <c r="BU26" s="96"/>
      <c r="BV26" s="96"/>
      <c r="BW26" s="96"/>
      <c r="BX26" s="96"/>
    </row>
    <row r="27" spans="1:76" s="97" customFormat="1" ht="15.75">
      <c r="A27" s="81">
        <v>21</v>
      </c>
      <c r="B27" s="82"/>
      <c r="C27" s="82"/>
      <c r="D27" s="329"/>
      <c r="E27" s="83"/>
      <c r="F27" s="84"/>
      <c r="G27" s="85"/>
      <c r="H27" s="86" t="str">
        <f t="shared" si="0"/>
        <v/>
      </c>
      <c r="I27" s="86" t="str">
        <f t="shared" si="1"/>
        <v/>
      </c>
      <c r="J27" s="87"/>
      <c r="K27" s="88"/>
      <c r="L27" s="89"/>
      <c r="M27" s="90"/>
      <c r="N27" s="91"/>
      <c r="O27" s="91"/>
      <c r="P27" s="91"/>
      <c r="Q27" s="92"/>
      <c r="R27" s="93">
        <f t="shared" si="2"/>
        <v>0</v>
      </c>
      <c r="S27" s="94"/>
      <c r="T27" s="91"/>
      <c r="U27" s="91"/>
      <c r="V27" s="95"/>
      <c r="W27" s="93">
        <f t="shared" si="3"/>
        <v>0</v>
      </c>
      <c r="X27" s="94"/>
      <c r="Y27" s="91"/>
      <c r="Z27" s="91"/>
      <c r="AA27" s="95"/>
      <c r="AB27" s="93">
        <f t="shared" si="4"/>
        <v>0</v>
      </c>
      <c r="AC27" s="91"/>
      <c r="AD27" s="96"/>
      <c r="AE27" s="96"/>
      <c r="AF27" s="96"/>
      <c r="AG27" s="96"/>
      <c r="AH27" s="96"/>
      <c r="AI27" s="96"/>
      <c r="AJ27" s="96"/>
      <c r="AK27" s="96"/>
      <c r="AL27" s="96"/>
      <c r="AM27" s="96"/>
      <c r="AN27" s="96"/>
      <c r="AO27" s="96"/>
      <c r="AP27" s="96"/>
      <c r="AQ27" s="96"/>
      <c r="AR27" s="96"/>
      <c r="AS27" s="96"/>
      <c r="AT27" s="96"/>
      <c r="AU27" s="96"/>
      <c r="AV27" s="96"/>
      <c r="AW27" s="96"/>
      <c r="AX27" s="96"/>
      <c r="AY27" s="96"/>
      <c r="AZ27" s="96"/>
      <c r="BA27" s="96"/>
      <c r="BB27" s="96"/>
      <c r="BC27" s="96"/>
      <c r="BD27" s="96"/>
      <c r="BE27" s="96"/>
      <c r="BF27" s="96"/>
      <c r="BG27" s="96"/>
      <c r="BH27" s="96"/>
      <c r="BI27" s="96"/>
      <c r="BJ27" s="96"/>
      <c r="BK27" s="96"/>
      <c r="BL27" s="96"/>
      <c r="BM27" s="96"/>
      <c r="BN27" s="96"/>
      <c r="BO27" s="96"/>
      <c r="BP27" s="96"/>
      <c r="BQ27" s="96"/>
      <c r="BR27" s="96"/>
      <c r="BS27" s="96"/>
      <c r="BT27" s="96"/>
      <c r="BU27" s="96"/>
      <c r="BV27" s="96"/>
      <c r="BW27" s="96"/>
      <c r="BX27" s="96"/>
    </row>
    <row r="28" spans="1:76" s="97" customFormat="1" ht="15.75">
      <c r="A28" s="81">
        <v>22</v>
      </c>
      <c r="B28" s="82"/>
      <c r="C28" s="82"/>
      <c r="D28" s="329"/>
      <c r="E28" s="83"/>
      <c r="F28" s="84"/>
      <c r="G28" s="85"/>
      <c r="H28" s="86" t="str">
        <f t="shared" si="0"/>
        <v/>
      </c>
      <c r="I28" s="86" t="str">
        <f t="shared" si="1"/>
        <v/>
      </c>
      <c r="J28" s="87"/>
      <c r="K28" s="88"/>
      <c r="L28" s="89"/>
      <c r="M28" s="90"/>
      <c r="N28" s="91"/>
      <c r="O28" s="91"/>
      <c r="P28" s="91"/>
      <c r="Q28" s="92"/>
      <c r="R28" s="93">
        <f t="shared" si="2"/>
        <v>0</v>
      </c>
      <c r="S28" s="94"/>
      <c r="T28" s="91"/>
      <c r="U28" s="91"/>
      <c r="V28" s="95"/>
      <c r="W28" s="93">
        <f t="shared" si="3"/>
        <v>0</v>
      </c>
      <c r="X28" s="94"/>
      <c r="Y28" s="91"/>
      <c r="Z28" s="91"/>
      <c r="AA28" s="95"/>
      <c r="AB28" s="93">
        <f t="shared" si="4"/>
        <v>0</v>
      </c>
      <c r="AC28" s="91"/>
      <c r="AD28" s="96"/>
      <c r="AE28" s="96"/>
      <c r="AF28" s="96"/>
      <c r="AG28" s="96"/>
      <c r="AH28" s="96"/>
      <c r="AI28" s="96"/>
      <c r="AJ28" s="96"/>
      <c r="AK28" s="96"/>
      <c r="AL28" s="96"/>
      <c r="AM28" s="96"/>
      <c r="AN28" s="96"/>
      <c r="AO28" s="96"/>
      <c r="AP28" s="96"/>
      <c r="AQ28" s="96"/>
      <c r="AR28" s="96"/>
      <c r="AS28" s="96"/>
      <c r="AT28" s="96"/>
      <c r="AU28" s="96"/>
      <c r="AV28" s="96"/>
      <c r="AW28" s="96"/>
      <c r="AX28" s="96"/>
      <c r="AY28" s="96"/>
      <c r="AZ28" s="96"/>
      <c r="BA28" s="96"/>
      <c r="BB28" s="96"/>
      <c r="BC28" s="96"/>
      <c r="BD28" s="96"/>
      <c r="BE28" s="96"/>
      <c r="BF28" s="96"/>
      <c r="BG28" s="96"/>
      <c r="BH28" s="96"/>
      <c r="BI28" s="96"/>
      <c r="BJ28" s="96"/>
      <c r="BK28" s="96"/>
      <c r="BL28" s="96"/>
      <c r="BM28" s="96"/>
      <c r="BN28" s="96"/>
      <c r="BO28" s="96"/>
      <c r="BP28" s="96"/>
      <c r="BQ28" s="96"/>
      <c r="BR28" s="96"/>
      <c r="BS28" s="96"/>
      <c r="BT28" s="96"/>
      <c r="BU28" s="96"/>
      <c r="BV28" s="96"/>
      <c r="BW28" s="96"/>
      <c r="BX28" s="96"/>
    </row>
    <row r="29" spans="1:76" s="97" customFormat="1" ht="15.75">
      <c r="A29" s="81">
        <v>23</v>
      </c>
      <c r="B29" s="82"/>
      <c r="C29" s="82"/>
      <c r="D29" s="329"/>
      <c r="E29" s="83"/>
      <c r="F29" s="84"/>
      <c r="G29" s="85"/>
      <c r="H29" s="86" t="str">
        <f t="shared" si="0"/>
        <v/>
      </c>
      <c r="I29" s="86" t="str">
        <f t="shared" si="1"/>
        <v/>
      </c>
      <c r="J29" s="87"/>
      <c r="K29" s="88"/>
      <c r="L29" s="89"/>
      <c r="M29" s="90"/>
      <c r="N29" s="91"/>
      <c r="O29" s="91"/>
      <c r="P29" s="91"/>
      <c r="Q29" s="92"/>
      <c r="R29" s="93">
        <f t="shared" si="2"/>
        <v>0</v>
      </c>
      <c r="S29" s="94"/>
      <c r="T29" s="91"/>
      <c r="U29" s="91"/>
      <c r="V29" s="95"/>
      <c r="W29" s="93">
        <f t="shared" si="3"/>
        <v>0</v>
      </c>
      <c r="X29" s="94"/>
      <c r="Y29" s="91"/>
      <c r="Z29" s="91"/>
      <c r="AA29" s="95"/>
      <c r="AB29" s="93">
        <f t="shared" si="4"/>
        <v>0</v>
      </c>
      <c r="AC29" s="91"/>
      <c r="AD29" s="96"/>
      <c r="AE29" s="96"/>
      <c r="AF29" s="96"/>
      <c r="AG29" s="96"/>
      <c r="AH29" s="96"/>
      <c r="AI29" s="96"/>
      <c r="AJ29" s="96"/>
      <c r="AK29" s="96"/>
      <c r="AL29" s="96"/>
      <c r="AM29" s="96"/>
      <c r="AN29" s="96"/>
      <c r="AO29" s="96"/>
      <c r="AP29" s="96"/>
      <c r="AQ29" s="96"/>
      <c r="AR29" s="96"/>
      <c r="AS29" s="96"/>
      <c r="AT29" s="96"/>
      <c r="AU29" s="96"/>
      <c r="AV29" s="96"/>
      <c r="AW29" s="96"/>
      <c r="AX29" s="96"/>
      <c r="AY29" s="96"/>
      <c r="AZ29" s="96"/>
      <c r="BA29" s="96"/>
      <c r="BB29" s="96"/>
      <c r="BC29" s="96"/>
      <c r="BD29" s="96"/>
      <c r="BE29" s="96"/>
      <c r="BF29" s="96"/>
      <c r="BG29" s="96"/>
      <c r="BH29" s="96"/>
      <c r="BI29" s="96"/>
      <c r="BJ29" s="96"/>
      <c r="BK29" s="96"/>
      <c r="BL29" s="96"/>
      <c r="BM29" s="96"/>
      <c r="BN29" s="96"/>
      <c r="BO29" s="96"/>
      <c r="BP29" s="96"/>
      <c r="BQ29" s="96"/>
      <c r="BR29" s="96"/>
      <c r="BS29" s="96"/>
      <c r="BT29" s="96"/>
      <c r="BU29" s="96"/>
      <c r="BV29" s="96"/>
      <c r="BW29" s="96"/>
      <c r="BX29" s="96"/>
    </row>
    <row r="30" spans="1:76" s="97" customFormat="1" ht="15.75">
      <c r="A30" s="81">
        <v>24</v>
      </c>
      <c r="B30" s="82"/>
      <c r="C30" s="82"/>
      <c r="D30" s="329"/>
      <c r="E30" s="83"/>
      <c r="F30" s="84"/>
      <c r="G30" s="85"/>
      <c r="H30" s="86" t="str">
        <f t="shared" si="0"/>
        <v/>
      </c>
      <c r="I30" s="86" t="str">
        <f t="shared" si="1"/>
        <v/>
      </c>
      <c r="J30" s="87"/>
      <c r="K30" s="88"/>
      <c r="L30" s="89"/>
      <c r="M30" s="90"/>
      <c r="N30" s="91"/>
      <c r="O30" s="91"/>
      <c r="P30" s="91"/>
      <c r="Q30" s="92"/>
      <c r="R30" s="93">
        <f t="shared" si="2"/>
        <v>0</v>
      </c>
      <c r="S30" s="94"/>
      <c r="T30" s="91"/>
      <c r="U30" s="91"/>
      <c r="V30" s="95"/>
      <c r="W30" s="93">
        <f t="shared" si="3"/>
        <v>0</v>
      </c>
      <c r="X30" s="94"/>
      <c r="Y30" s="91"/>
      <c r="Z30" s="91"/>
      <c r="AA30" s="95"/>
      <c r="AB30" s="93">
        <f t="shared" si="4"/>
        <v>0</v>
      </c>
      <c r="AC30" s="91"/>
      <c r="AD30" s="96"/>
      <c r="AE30" s="96"/>
      <c r="AF30" s="96"/>
      <c r="AG30" s="96"/>
      <c r="AH30" s="96"/>
      <c r="AI30" s="96"/>
      <c r="AJ30" s="96"/>
      <c r="AK30" s="96"/>
      <c r="AL30" s="96"/>
      <c r="AM30" s="96"/>
      <c r="AN30" s="96"/>
      <c r="AO30" s="96"/>
      <c r="AP30" s="96"/>
      <c r="AQ30" s="96"/>
      <c r="AR30" s="96"/>
      <c r="AS30" s="96"/>
      <c r="AT30" s="96"/>
      <c r="AU30" s="96"/>
      <c r="AV30" s="96"/>
      <c r="AW30" s="96"/>
      <c r="AX30" s="96"/>
      <c r="AY30" s="96"/>
      <c r="AZ30" s="96"/>
      <c r="BA30" s="96"/>
      <c r="BB30" s="96"/>
      <c r="BC30" s="96"/>
      <c r="BD30" s="96"/>
      <c r="BE30" s="96"/>
      <c r="BF30" s="96"/>
      <c r="BG30" s="96"/>
      <c r="BH30" s="96"/>
      <c r="BI30" s="96"/>
      <c r="BJ30" s="96"/>
      <c r="BK30" s="96"/>
      <c r="BL30" s="96"/>
      <c r="BM30" s="96"/>
      <c r="BN30" s="96"/>
      <c r="BO30" s="96"/>
      <c r="BP30" s="96"/>
      <c r="BQ30" s="96"/>
      <c r="BR30" s="96"/>
      <c r="BS30" s="96"/>
      <c r="BT30" s="96"/>
      <c r="BU30" s="96"/>
      <c r="BV30" s="96"/>
      <c r="BW30" s="96"/>
      <c r="BX30" s="96"/>
    </row>
    <row r="31" spans="1:76" s="97" customFormat="1" ht="15.75">
      <c r="A31" s="81">
        <v>25</v>
      </c>
      <c r="B31" s="82"/>
      <c r="C31" s="82"/>
      <c r="D31" s="329"/>
      <c r="E31" s="83"/>
      <c r="F31" s="84"/>
      <c r="G31" s="85"/>
      <c r="H31" s="86" t="str">
        <f t="shared" si="0"/>
        <v/>
      </c>
      <c r="I31" s="86" t="str">
        <f t="shared" si="1"/>
        <v/>
      </c>
      <c r="J31" s="87"/>
      <c r="K31" s="88"/>
      <c r="L31" s="89"/>
      <c r="M31" s="90"/>
      <c r="N31" s="91"/>
      <c r="O31" s="91"/>
      <c r="P31" s="91"/>
      <c r="Q31" s="92"/>
      <c r="R31" s="93">
        <f t="shared" si="2"/>
        <v>0</v>
      </c>
      <c r="S31" s="94"/>
      <c r="T31" s="91"/>
      <c r="U31" s="91"/>
      <c r="V31" s="95"/>
      <c r="W31" s="93">
        <f t="shared" si="3"/>
        <v>0</v>
      </c>
      <c r="X31" s="94"/>
      <c r="Y31" s="91"/>
      <c r="Z31" s="91"/>
      <c r="AA31" s="95"/>
      <c r="AB31" s="93">
        <f t="shared" si="4"/>
        <v>0</v>
      </c>
      <c r="AC31" s="91"/>
      <c r="AD31" s="96"/>
      <c r="AE31" s="96"/>
      <c r="AF31" s="96"/>
      <c r="AG31" s="96"/>
      <c r="AH31" s="96"/>
      <c r="AI31" s="96"/>
      <c r="AJ31" s="96"/>
      <c r="AK31" s="96"/>
      <c r="AL31" s="96"/>
      <c r="AM31" s="96"/>
      <c r="AN31" s="96"/>
      <c r="AO31" s="96"/>
      <c r="AP31" s="96"/>
      <c r="AQ31" s="96"/>
      <c r="AR31" s="96"/>
      <c r="AS31" s="96"/>
      <c r="AT31" s="96"/>
      <c r="AU31" s="96"/>
      <c r="AV31" s="96"/>
      <c r="AW31" s="96"/>
      <c r="AX31" s="96"/>
      <c r="AY31" s="96"/>
      <c r="AZ31" s="96"/>
      <c r="BA31" s="96"/>
      <c r="BB31" s="96"/>
      <c r="BC31" s="96"/>
      <c r="BD31" s="96"/>
      <c r="BE31" s="96"/>
      <c r="BF31" s="96"/>
      <c r="BG31" s="96"/>
      <c r="BH31" s="96"/>
      <c r="BI31" s="96"/>
      <c r="BJ31" s="96"/>
      <c r="BK31" s="96"/>
      <c r="BL31" s="96"/>
      <c r="BM31" s="96"/>
      <c r="BN31" s="96"/>
      <c r="BO31" s="96"/>
      <c r="BP31" s="96"/>
      <c r="BQ31" s="96"/>
      <c r="BR31" s="96"/>
      <c r="BS31" s="96"/>
      <c r="BT31" s="96"/>
      <c r="BU31" s="96"/>
      <c r="BV31" s="96"/>
      <c r="BW31" s="96"/>
      <c r="BX31" s="96"/>
    </row>
    <row r="32" spans="1:76" s="97" customFormat="1" ht="15.75">
      <c r="A32" s="81">
        <v>26</v>
      </c>
      <c r="B32" s="82"/>
      <c r="C32" s="82"/>
      <c r="D32" s="329"/>
      <c r="E32" s="83"/>
      <c r="F32" s="84"/>
      <c r="G32" s="85"/>
      <c r="H32" s="86" t="str">
        <f t="shared" si="0"/>
        <v/>
      </c>
      <c r="I32" s="86" t="str">
        <f t="shared" si="1"/>
        <v/>
      </c>
      <c r="J32" s="87"/>
      <c r="K32" s="88"/>
      <c r="L32" s="89"/>
      <c r="M32" s="90"/>
      <c r="N32" s="91"/>
      <c r="O32" s="91"/>
      <c r="P32" s="91"/>
      <c r="Q32" s="92"/>
      <c r="R32" s="93">
        <f t="shared" si="2"/>
        <v>0</v>
      </c>
      <c r="S32" s="94"/>
      <c r="T32" s="91"/>
      <c r="U32" s="91"/>
      <c r="V32" s="95"/>
      <c r="W32" s="93">
        <f t="shared" si="3"/>
        <v>0</v>
      </c>
      <c r="X32" s="94"/>
      <c r="Y32" s="91"/>
      <c r="Z32" s="91"/>
      <c r="AA32" s="95"/>
      <c r="AB32" s="93">
        <f t="shared" si="4"/>
        <v>0</v>
      </c>
      <c r="AC32" s="91"/>
      <c r="AD32" s="96"/>
      <c r="AE32" s="96"/>
      <c r="AF32" s="96"/>
      <c r="AG32" s="96"/>
      <c r="AH32" s="96"/>
      <c r="AI32" s="96"/>
      <c r="AJ32" s="96"/>
      <c r="AK32" s="96"/>
      <c r="AL32" s="96"/>
      <c r="AM32" s="96"/>
      <c r="AN32" s="96"/>
      <c r="AO32" s="96"/>
      <c r="AP32" s="96"/>
      <c r="AQ32" s="96"/>
      <c r="AR32" s="96"/>
      <c r="AS32" s="96"/>
      <c r="AT32" s="96"/>
      <c r="AU32" s="96"/>
      <c r="AV32" s="96"/>
      <c r="AW32" s="96"/>
      <c r="AX32" s="96"/>
      <c r="AY32" s="96"/>
      <c r="AZ32" s="96"/>
      <c r="BA32" s="96"/>
      <c r="BB32" s="96"/>
      <c r="BC32" s="96"/>
      <c r="BD32" s="96"/>
      <c r="BE32" s="96"/>
      <c r="BF32" s="96"/>
      <c r="BG32" s="96"/>
      <c r="BH32" s="96"/>
      <c r="BI32" s="96"/>
      <c r="BJ32" s="96"/>
      <c r="BK32" s="96"/>
      <c r="BL32" s="96"/>
      <c r="BM32" s="96"/>
      <c r="BN32" s="96"/>
      <c r="BO32" s="96"/>
      <c r="BP32" s="96"/>
      <c r="BQ32" s="96"/>
      <c r="BR32" s="96"/>
      <c r="BS32" s="96"/>
      <c r="BT32" s="96"/>
      <c r="BU32" s="96"/>
      <c r="BV32" s="96"/>
      <c r="BW32" s="96"/>
      <c r="BX32" s="96"/>
    </row>
    <row r="33" spans="1:76" s="97" customFormat="1" ht="15.75">
      <c r="A33" s="81">
        <v>27</v>
      </c>
      <c r="B33" s="82"/>
      <c r="C33" s="82"/>
      <c r="D33" s="329"/>
      <c r="E33" s="83"/>
      <c r="F33" s="84"/>
      <c r="G33" s="85"/>
      <c r="H33" s="86" t="str">
        <f t="shared" si="0"/>
        <v/>
      </c>
      <c r="I33" s="86" t="str">
        <f t="shared" si="1"/>
        <v/>
      </c>
      <c r="J33" s="87"/>
      <c r="K33" s="88"/>
      <c r="L33" s="89"/>
      <c r="M33" s="90"/>
      <c r="N33" s="91"/>
      <c r="O33" s="91"/>
      <c r="P33" s="91"/>
      <c r="Q33" s="92"/>
      <c r="R33" s="93">
        <f t="shared" si="2"/>
        <v>0</v>
      </c>
      <c r="S33" s="94"/>
      <c r="T33" s="91"/>
      <c r="U33" s="91"/>
      <c r="V33" s="95"/>
      <c r="W33" s="93">
        <f t="shared" si="3"/>
        <v>0</v>
      </c>
      <c r="X33" s="94"/>
      <c r="Y33" s="91"/>
      <c r="Z33" s="91"/>
      <c r="AA33" s="95"/>
      <c r="AB33" s="93">
        <f t="shared" si="4"/>
        <v>0</v>
      </c>
      <c r="AC33" s="91"/>
      <c r="AD33" s="96"/>
      <c r="AE33" s="96"/>
      <c r="AF33" s="96"/>
      <c r="AG33" s="96"/>
      <c r="AH33" s="96"/>
      <c r="AI33" s="96"/>
      <c r="AJ33" s="96"/>
      <c r="AK33" s="96"/>
      <c r="AL33" s="96"/>
      <c r="AM33" s="96"/>
      <c r="AN33" s="96"/>
      <c r="AO33" s="96"/>
      <c r="AP33" s="96"/>
      <c r="AQ33" s="96"/>
      <c r="AR33" s="96"/>
      <c r="AS33" s="96"/>
      <c r="AT33" s="96"/>
      <c r="AU33" s="96"/>
      <c r="AV33" s="96"/>
      <c r="AW33" s="96"/>
      <c r="AX33" s="96"/>
      <c r="AY33" s="96"/>
      <c r="AZ33" s="96"/>
      <c r="BA33" s="96"/>
      <c r="BB33" s="96"/>
      <c r="BC33" s="96"/>
      <c r="BD33" s="96"/>
      <c r="BE33" s="96"/>
      <c r="BF33" s="96"/>
      <c r="BG33" s="96"/>
      <c r="BH33" s="96"/>
      <c r="BI33" s="96"/>
      <c r="BJ33" s="96"/>
      <c r="BK33" s="96"/>
      <c r="BL33" s="96"/>
      <c r="BM33" s="96"/>
      <c r="BN33" s="96"/>
      <c r="BO33" s="96"/>
      <c r="BP33" s="96"/>
      <c r="BQ33" s="96"/>
      <c r="BR33" s="96"/>
      <c r="BS33" s="96"/>
      <c r="BT33" s="96"/>
      <c r="BU33" s="96"/>
      <c r="BV33" s="96"/>
      <c r="BW33" s="96"/>
      <c r="BX33" s="96"/>
    </row>
    <row r="34" spans="1:76" s="97" customFormat="1" ht="15.75">
      <c r="A34" s="81">
        <v>28</v>
      </c>
      <c r="B34" s="82"/>
      <c r="C34" s="82"/>
      <c r="D34" s="329"/>
      <c r="E34" s="83"/>
      <c r="F34" s="84"/>
      <c r="G34" s="85"/>
      <c r="H34" s="86" t="str">
        <f t="shared" si="0"/>
        <v/>
      </c>
      <c r="I34" s="86" t="str">
        <f t="shared" si="1"/>
        <v/>
      </c>
      <c r="J34" s="87"/>
      <c r="K34" s="88"/>
      <c r="L34" s="89"/>
      <c r="M34" s="90"/>
      <c r="N34" s="91"/>
      <c r="O34" s="91"/>
      <c r="P34" s="91"/>
      <c r="Q34" s="92"/>
      <c r="R34" s="93">
        <f t="shared" si="2"/>
        <v>0</v>
      </c>
      <c r="S34" s="94"/>
      <c r="T34" s="91"/>
      <c r="U34" s="91"/>
      <c r="V34" s="95"/>
      <c r="W34" s="93">
        <f t="shared" si="3"/>
        <v>0</v>
      </c>
      <c r="X34" s="94"/>
      <c r="Y34" s="91"/>
      <c r="Z34" s="91"/>
      <c r="AA34" s="95"/>
      <c r="AB34" s="93">
        <f t="shared" si="4"/>
        <v>0</v>
      </c>
      <c r="AC34" s="91"/>
      <c r="AD34" s="96"/>
      <c r="AE34" s="96"/>
      <c r="AF34" s="96"/>
      <c r="AG34" s="96"/>
      <c r="AH34" s="96"/>
      <c r="AI34" s="96"/>
      <c r="AJ34" s="96"/>
      <c r="AK34" s="96"/>
      <c r="AL34" s="96"/>
      <c r="AM34" s="96"/>
      <c r="AN34" s="96"/>
      <c r="AO34" s="96"/>
      <c r="AP34" s="96"/>
      <c r="AQ34" s="96"/>
      <c r="AR34" s="96"/>
      <c r="AS34" s="96"/>
      <c r="AT34" s="96"/>
      <c r="AU34" s="96"/>
      <c r="AV34" s="96"/>
      <c r="AW34" s="96"/>
      <c r="AX34" s="96"/>
      <c r="AY34" s="96"/>
      <c r="AZ34" s="96"/>
      <c r="BA34" s="96"/>
      <c r="BB34" s="96"/>
      <c r="BC34" s="96"/>
      <c r="BD34" s="96"/>
      <c r="BE34" s="96"/>
      <c r="BF34" s="96"/>
      <c r="BG34" s="96"/>
      <c r="BH34" s="96"/>
      <c r="BI34" s="96"/>
      <c r="BJ34" s="96"/>
      <c r="BK34" s="96"/>
      <c r="BL34" s="96"/>
      <c r="BM34" s="96"/>
      <c r="BN34" s="96"/>
      <c r="BO34" s="96"/>
      <c r="BP34" s="96"/>
      <c r="BQ34" s="96"/>
      <c r="BR34" s="96"/>
      <c r="BS34" s="96"/>
      <c r="BT34" s="96"/>
      <c r="BU34" s="96"/>
      <c r="BV34" s="96"/>
      <c r="BW34" s="96"/>
      <c r="BX34" s="96"/>
    </row>
    <row r="35" spans="1:76" s="97" customFormat="1" ht="15.75">
      <c r="A35" s="81">
        <v>29</v>
      </c>
      <c r="B35" s="82"/>
      <c r="C35" s="82"/>
      <c r="D35" s="329"/>
      <c r="E35" s="83"/>
      <c r="F35" s="84"/>
      <c r="G35" s="85"/>
      <c r="H35" s="86" t="str">
        <f t="shared" si="0"/>
        <v/>
      </c>
      <c r="I35" s="86" t="str">
        <f t="shared" si="1"/>
        <v/>
      </c>
      <c r="J35" s="87"/>
      <c r="K35" s="88"/>
      <c r="L35" s="89"/>
      <c r="M35" s="90"/>
      <c r="N35" s="91"/>
      <c r="O35" s="91"/>
      <c r="P35" s="91"/>
      <c r="Q35" s="92"/>
      <c r="R35" s="93">
        <f t="shared" si="2"/>
        <v>0</v>
      </c>
      <c r="S35" s="94"/>
      <c r="T35" s="91"/>
      <c r="U35" s="91"/>
      <c r="V35" s="95"/>
      <c r="W35" s="93">
        <f t="shared" si="3"/>
        <v>0</v>
      </c>
      <c r="X35" s="94"/>
      <c r="Y35" s="91"/>
      <c r="Z35" s="91"/>
      <c r="AA35" s="95"/>
      <c r="AB35" s="93">
        <f t="shared" si="4"/>
        <v>0</v>
      </c>
      <c r="AC35" s="91"/>
      <c r="AD35" s="96"/>
      <c r="AE35" s="96"/>
      <c r="AF35" s="96"/>
      <c r="AG35" s="96"/>
      <c r="AH35" s="96"/>
      <c r="AI35" s="96"/>
      <c r="AJ35" s="96"/>
      <c r="AK35" s="96"/>
      <c r="AL35" s="96"/>
      <c r="AM35" s="96"/>
      <c r="AN35" s="96"/>
      <c r="AO35" s="96"/>
      <c r="AP35" s="96"/>
      <c r="AQ35" s="96"/>
      <c r="AR35" s="96"/>
      <c r="AS35" s="96"/>
      <c r="AT35" s="96"/>
      <c r="AU35" s="96"/>
      <c r="AV35" s="96"/>
      <c r="AW35" s="96"/>
      <c r="AX35" s="96"/>
      <c r="AY35" s="96"/>
      <c r="AZ35" s="96"/>
      <c r="BA35" s="96"/>
      <c r="BB35" s="96"/>
      <c r="BC35" s="96"/>
      <c r="BD35" s="96"/>
      <c r="BE35" s="96"/>
      <c r="BF35" s="96"/>
      <c r="BG35" s="96"/>
      <c r="BH35" s="96"/>
      <c r="BI35" s="96"/>
      <c r="BJ35" s="96"/>
      <c r="BK35" s="96"/>
      <c r="BL35" s="96"/>
      <c r="BM35" s="96"/>
      <c r="BN35" s="96"/>
      <c r="BO35" s="96"/>
      <c r="BP35" s="96"/>
      <c r="BQ35" s="96"/>
      <c r="BR35" s="96"/>
      <c r="BS35" s="96"/>
      <c r="BT35" s="96"/>
      <c r="BU35" s="96"/>
      <c r="BV35" s="96"/>
      <c r="BW35" s="96"/>
      <c r="BX35" s="96"/>
    </row>
    <row r="36" spans="1:76" s="97" customFormat="1" ht="15.75">
      <c r="A36" s="81">
        <v>30</v>
      </c>
      <c r="B36" s="82"/>
      <c r="C36" s="82"/>
      <c r="D36" s="330"/>
      <c r="E36" s="83"/>
      <c r="F36" s="84"/>
      <c r="G36" s="85"/>
      <c r="H36" s="86" t="str">
        <f t="shared" si="0"/>
        <v/>
      </c>
      <c r="I36" s="86" t="str">
        <f t="shared" si="1"/>
        <v/>
      </c>
      <c r="J36" s="87"/>
      <c r="K36" s="88"/>
      <c r="L36" s="89"/>
      <c r="M36" s="90"/>
      <c r="N36" s="91"/>
      <c r="O36" s="91"/>
      <c r="P36" s="91"/>
      <c r="Q36" s="92"/>
      <c r="R36" s="93">
        <f t="shared" si="2"/>
        <v>0</v>
      </c>
      <c r="S36" s="94"/>
      <c r="T36" s="91"/>
      <c r="U36" s="91"/>
      <c r="V36" s="95"/>
      <c r="W36" s="93">
        <f t="shared" si="3"/>
        <v>0</v>
      </c>
      <c r="X36" s="94"/>
      <c r="Y36" s="91"/>
      <c r="Z36" s="91"/>
      <c r="AA36" s="95"/>
      <c r="AB36" s="93">
        <f t="shared" si="4"/>
        <v>0</v>
      </c>
      <c r="AC36" s="91"/>
      <c r="AD36" s="96"/>
      <c r="AE36" s="96"/>
      <c r="AF36" s="96"/>
      <c r="AG36" s="96"/>
      <c r="AH36" s="96"/>
      <c r="AI36" s="96"/>
      <c r="AJ36" s="96"/>
      <c r="AK36" s="96"/>
      <c r="AL36" s="96"/>
      <c r="AM36" s="96"/>
      <c r="AN36" s="96"/>
      <c r="AO36" s="96"/>
      <c r="AP36" s="96"/>
      <c r="AQ36" s="96"/>
      <c r="AR36" s="96"/>
      <c r="AS36" s="96"/>
      <c r="AT36" s="96"/>
      <c r="AU36" s="96"/>
      <c r="AV36" s="96"/>
      <c r="AW36" s="96"/>
      <c r="AX36" s="96"/>
      <c r="AY36" s="96"/>
      <c r="AZ36" s="96"/>
      <c r="BA36" s="96"/>
      <c r="BB36" s="96"/>
      <c r="BC36" s="96"/>
      <c r="BD36" s="96"/>
      <c r="BE36" s="96"/>
      <c r="BF36" s="96"/>
      <c r="BG36" s="96"/>
      <c r="BH36" s="96"/>
      <c r="BI36" s="96"/>
      <c r="BJ36" s="96"/>
      <c r="BK36" s="96"/>
      <c r="BL36" s="96"/>
      <c r="BM36" s="96"/>
      <c r="BN36" s="96"/>
      <c r="BO36" s="96"/>
      <c r="BP36" s="96"/>
      <c r="BQ36" s="96"/>
      <c r="BR36" s="96"/>
      <c r="BS36" s="96"/>
      <c r="BT36" s="96"/>
      <c r="BU36" s="96"/>
      <c r="BV36" s="96"/>
      <c r="BW36" s="96"/>
      <c r="BX36" s="96"/>
    </row>
    <row r="37" spans="1:76" s="97" customFormat="1" ht="38.25" customHeight="1">
      <c r="A37" s="75" t="s">
        <v>255</v>
      </c>
      <c r="B37" s="76" t="s">
        <v>258</v>
      </c>
      <c r="C37" s="76"/>
      <c r="D37" s="77"/>
      <c r="E37" s="98"/>
      <c r="F37" s="98"/>
      <c r="G37" s="99"/>
      <c r="H37" s="99"/>
      <c r="I37" s="99"/>
      <c r="J37" s="99"/>
      <c r="K37" s="176"/>
      <c r="L37" s="100"/>
      <c r="M37" s="101"/>
      <c r="N37" s="102"/>
      <c r="O37" s="102"/>
      <c r="P37" s="102"/>
      <c r="Q37" s="93"/>
      <c r="R37" s="93"/>
      <c r="S37" s="103"/>
      <c r="T37" s="102"/>
      <c r="U37" s="102"/>
      <c r="V37" s="93"/>
      <c r="W37" s="93"/>
      <c r="X37" s="103"/>
      <c r="Y37" s="102"/>
      <c r="Z37" s="102"/>
      <c r="AA37" s="93"/>
      <c r="AB37" s="93"/>
      <c r="AC37" s="102"/>
      <c r="AD37" s="96"/>
      <c r="AE37" s="96"/>
      <c r="AF37" s="96"/>
      <c r="AG37" s="96"/>
      <c r="AH37" s="96"/>
      <c r="AI37" s="96"/>
      <c r="AJ37" s="96"/>
      <c r="AK37" s="96"/>
      <c r="AL37" s="96"/>
      <c r="AM37" s="96"/>
      <c r="AN37" s="96"/>
      <c r="AO37" s="96"/>
      <c r="AP37" s="96"/>
      <c r="AQ37" s="96"/>
      <c r="AR37" s="96"/>
      <c r="AS37" s="96"/>
      <c r="AT37" s="96"/>
      <c r="AU37" s="96"/>
      <c r="AV37" s="96"/>
      <c r="AW37" s="96"/>
      <c r="AX37" s="96"/>
      <c r="AY37" s="96"/>
      <c r="AZ37" s="96"/>
      <c r="BA37" s="96"/>
      <c r="BB37" s="96"/>
      <c r="BC37" s="96"/>
      <c r="BD37" s="96"/>
      <c r="BE37" s="96"/>
      <c r="BF37" s="96"/>
      <c r="BG37" s="96"/>
      <c r="BH37" s="96"/>
      <c r="BI37" s="96"/>
      <c r="BJ37" s="96"/>
      <c r="BK37" s="96"/>
      <c r="BL37" s="96"/>
      <c r="BM37" s="96"/>
      <c r="BN37" s="96"/>
      <c r="BO37" s="96"/>
      <c r="BP37" s="96"/>
      <c r="BQ37" s="96"/>
      <c r="BR37" s="96"/>
      <c r="BS37" s="96"/>
      <c r="BT37" s="96"/>
      <c r="BU37" s="96"/>
      <c r="BV37" s="96"/>
      <c r="BW37" s="96"/>
      <c r="BX37" s="96"/>
    </row>
    <row r="38" spans="1:76" s="97" customFormat="1" ht="15.75">
      <c r="A38" s="81">
        <v>1</v>
      </c>
      <c r="B38" s="82"/>
      <c r="C38" s="82"/>
      <c r="D38" s="82"/>
      <c r="E38" s="83"/>
      <c r="F38" s="84"/>
      <c r="G38" s="85"/>
      <c r="H38" s="86" t="str">
        <f>IF(E38&lt;&gt;"",E38*G38,"")</f>
        <v/>
      </c>
      <c r="I38" s="86" t="str">
        <f>+IF($E$2="ДА",IF(H38="","",H38*1.2),"")</f>
        <v/>
      </c>
      <c r="J38" s="87"/>
      <c r="K38" s="331"/>
      <c r="L38" s="331"/>
      <c r="M38" s="94"/>
      <c r="N38" s="91"/>
      <c r="O38" s="91"/>
      <c r="P38" s="91"/>
      <c r="Q38" s="95"/>
      <c r="R38" s="93">
        <f t="shared" ref="R38:R88" si="5">+$E38*Q38</f>
        <v>0</v>
      </c>
      <c r="S38" s="94"/>
      <c r="T38" s="91"/>
      <c r="U38" s="91"/>
      <c r="V38" s="95"/>
      <c r="W38" s="93">
        <f t="shared" ref="W38:W88" si="6">+$E38*V38</f>
        <v>0</v>
      </c>
      <c r="X38" s="94"/>
      <c r="Y38" s="91"/>
      <c r="Z38" s="91"/>
      <c r="AA38" s="95"/>
      <c r="AB38" s="93">
        <f t="shared" ref="AB38:AB88" si="7">+$E38*AA38</f>
        <v>0</v>
      </c>
      <c r="AC38" s="91"/>
      <c r="AD38" s="96"/>
      <c r="AE38" s="96"/>
      <c r="AF38" s="96"/>
      <c r="AG38" s="96"/>
      <c r="AH38" s="96"/>
      <c r="AI38" s="96"/>
      <c r="AJ38" s="96"/>
      <c r="AK38" s="96"/>
      <c r="AL38" s="96"/>
      <c r="AM38" s="96"/>
      <c r="AN38" s="96"/>
      <c r="AO38" s="96"/>
      <c r="AP38" s="96"/>
      <c r="AQ38" s="96"/>
      <c r="AR38" s="96"/>
      <c r="AS38" s="96"/>
      <c r="AT38" s="96"/>
      <c r="AU38" s="96"/>
      <c r="AV38" s="96"/>
      <c r="AW38" s="96"/>
      <c r="AX38" s="96"/>
      <c r="AY38" s="96"/>
      <c r="AZ38" s="96"/>
      <c r="BA38" s="96"/>
      <c r="BB38" s="96"/>
      <c r="BC38" s="96"/>
      <c r="BD38" s="96"/>
      <c r="BE38" s="96"/>
      <c r="BF38" s="96"/>
      <c r="BG38" s="96"/>
      <c r="BH38" s="96"/>
      <c r="BI38" s="96"/>
      <c r="BJ38" s="96"/>
      <c r="BK38" s="96"/>
      <c r="BL38" s="96"/>
      <c r="BM38" s="96"/>
      <c r="BN38" s="96"/>
      <c r="BO38" s="96"/>
      <c r="BP38" s="96"/>
      <c r="BQ38" s="96"/>
      <c r="BR38" s="96"/>
      <c r="BS38" s="96"/>
      <c r="BT38" s="96"/>
      <c r="BU38" s="96"/>
      <c r="BV38" s="96"/>
      <c r="BW38" s="96"/>
      <c r="BX38" s="96"/>
    </row>
    <row r="39" spans="1:76" s="97" customFormat="1" ht="15.75">
      <c r="A39" s="81">
        <v>2</v>
      </c>
      <c r="B39" s="82"/>
      <c r="C39" s="82"/>
      <c r="D39" s="82"/>
      <c r="E39" s="83"/>
      <c r="F39" s="84"/>
      <c r="G39" s="85"/>
      <c r="H39" s="86" t="str">
        <f t="shared" ref="H39:H67" si="8">IF(E39&lt;&gt;"",E39*G39,"")</f>
        <v/>
      </c>
      <c r="I39" s="86" t="str">
        <f t="shared" ref="I39:I67" si="9">+IF($E$2="ДА",IF(H39="","",H39*1.2),"")</f>
        <v/>
      </c>
      <c r="J39" s="87"/>
      <c r="K39" s="332"/>
      <c r="L39" s="332"/>
      <c r="M39" s="94"/>
      <c r="N39" s="91"/>
      <c r="O39" s="91"/>
      <c r="P39" s="91"/>
      <c r="Q39" s="95"/>
      <c r="R39" s="93">
        <f t="shared" si="5"/>
        <v>0</v>
      </c>
      <c r="S39" s="94"/>
      <c r="T39" s="91"/>
      <c r="U39" s="91"/>
      <c r="V39" s="95"/>
      <c r="W39" s="93">
        <f t="shared" si="6"/>
        <v>0</v>
      </c>
      <c r="X39" s="94"/>
      <c r="Y39" s="91"/>
      <c r="Z39" s="91"/>
      <c r="AA39" s="95"/>
      <c r="AB39" s="93">
        <f t="shared" si="7"/>
        <v>0</v>
      </c>
      <c r="AC39" s="91"/>
      <c r="AD39" s="96"/>
      <c r="AE39" s="96"/>
      <c r="AF39" s="96"/>
      <c r="AG39" s="96"/>
      <c r="AH39" s="96"/>
      <c r="AI39" s="96"/>
      <c r="AJ39" s="96"/>
      <c r="AK39" s="96"/>
      <c r="AL39" s="96"/>
      <c r="AM39" s="96"/>
      <c r="AN39" s="96"/>
      <c r="AO39" s="96"/>
      <c r="AP39" s="96"/>
      <c r="AQ39" s="96"/>
      <c r="AR39" s="96"/>
      <c r="AS39" s="96"/>
      <c r="AT39" s="96"/>
      <c r="AU39" s="96"/>
      <c r="AV39" s="96"/>
      <c r="AW39" s="96"/>
      <c r="AX39" s="96"/>
      <c r="AY39" s="96"/>
      <c r="AZ39" s="96"/>
      <c r="BA39" s="96"/>
      <c r="BB39" s="96"/>
      <c r="BC39" s="96"/>
      <c r="BD39" s="96"/>
      <c r="BE39" s="96"/>
      <c r="BF39" s="96"/>
      <c r="BG39" s="96"/>
      <c r="BH39" s="96"/>
      <c r="BI39" s="96"/>
      <c r="BJ39" s="96"/>
      <c r="BK39" s="96"/>
      <c r="BL39" s="96"/>
      <c r="BM39" s="96"/>
      <c r="BN39" s="96"/>
      <c r="BO39" s="96"/>
      <c r="BP39" s="96"/>
      <c r="BQ39" s="96"/>
      <c r="BR39" s="96"/>
      <c r="BS39" s="96"/>
      <c r="BT39" s="96"/>
      <c r="BU39" s="96"/>
      <c r="BV39" s="96"/>
      <c r="BW39" s="96"/>
      <c r="BX39" s="96"/>
    </row>
    <row r="40" spans="1:76" s="97" customFormat="1" ht="15.75">
      <c r="A40" s="81">
        <v>3</v>
      </c>
      <c r="B40" s="82"/>
      <c r="C40" s="82"/>
      <c r="D40" s="82"/>
      <c r="E40" s="83"/>
      <c r="F40" s="84"/>
      <c r="G40" s="85"/>
      <c r="H40" s="86" t="str">
        <f t="shared" si="8"/>
        <v/>
      </c>
      <c r="I40" s="86" t="str">
        <f t="shared" si="9"/>
        <v/>
      </c>
      <c r="J40" s="87"/>
      <c r="K40" s="332"/>
      <c r="L40" s="332"/>
      <c r="M40" s="94"/>
      <c r="N40" s="91"/>
      <c r="O40" s="91"/>
      <c r="P40" s="91"/>
      <c r="Q40" s="95"/>
      <c r="R40" s="93">
        <f t="shared" si="5"/>
        <v>0</v>
      </c>
      <c r="S40" s="94"/>
      <c r="T40" s="91"/>
      <c r="U40" s="91"/>
      <c r="V40" s="95"/>
      <c r="W40" s="93">
        <f t="shared" si="6"/>
        <v>0</v>
      </c>
      <c r="X40" s="94"/>
      <c r="Y40" s="91"/>
      <c r="Z40" s="91"/>
      <c r="AA40" s="95"/>
      <c r="AB40" s="93">
        <f t="shared" si="7"/>
        <v>0</v>
      </c>
      <c r="AC40" s="91"/>
      <c r="AD40" s="96"/>
      <c r="AE40" s="96"/>
      <c r="AF40" s="96"/>
      <c r="AG40" s="96"/>
      <c r="AH40" s="96"/>
      <c r="AI40" s="96"/>
      <c r="AJ40" s="96"/>
      <c r="AK40" s="96"/>
      <c r="AL40" s="96"/>
      <c r="AM40" s="96"/>
      <c r="AN40" s="96"/>
      <c r="AO40" s="96"/>
      <c r="AP40" s="96"/>
      <c r="AQ40" s="96"/>
      <c r="AR40" s="96"/>
      <c r="AS40" s="96"/>
      <c r="AT40" s="96"/>
      <c r="AU40" s="96"/>
      <c r="AV40" s="96"/>
      <c r="AW40" s="96"/>
      <c r="AX40" s="96"/>
      <c r="AY40" s="96"/>
      <c r="AZ40" s="96"/>
      <c r="BA40" s="96"/>
      <c r="BB40" s="96"/>
      <c r="BC40" s="96"/>
      <c r="BD40" s="96"/>
      <c r="BE40" s="96"/>
      <c r="BF40" s="96"/>
      <c r="BG40" s="96"/>
      <c r="BH40" s="96"/>
      <c r="BI40" s="96"/>
      <c r="BJ40" s="96"/>
      <c r="BK40" s="96"/>
      <c r="BL40" s="96"/>
      <c r="BM40" s="96"/>
      <c r="BN40" s="96"/>
      <c r="BO40" s="96"/>
      <c r="BP40" s="96"/>
      <c r="BQ40" s="96"/>
      <c r="BR40" s="96"/>
      <c r="BS40" s="96"/>
      <c r="BT40" s="96"/>
      <c r="BU40" s="96"/>
      <c r="BV40" s="96"/>
      <c r="BW40" s="96"/>
      <c r="BX40" s="96"/>
    </row>
    <row r="41" spans="1:76" s="97" customFormat="1" ht="15.75">
      <c r="A41" s="81">
        <v>4</v>
      </c>
      <c r="B41" s="82"/>
      <c r="C41" s="82"/>
      <c r="D41" s="82"/>
      <c r="E41" s="83"/>
      <c r="F41" s="84"/>
      <c r="G41" s="85"/>
      <c r="H41" s="86" t="str">
        <f t="shared" si="8"/>
        <v/>
      </c>
      <c r="I41" s="86" t="str">
        <f t="shared" si="9"/>
        <v/>
      </c>
      <c r="J41" s="87"/>
      <c r="K41" s="332"/>
      <c r="L41" s="332"/>
      <c r="M41" s="94"/>
      <c r="N41" s="91"/>
      <c r="O41" s="91"/>
      <c r="P41" s="91"/>
      <c r="Q41" s="95"/>
      <c r="R41" s="93">
        <f t="shared" si="5"/>
        <v>0</v>
      </c>
      <c r="S41" s="94"/>
      <c r="T41" s="91"/>
      <c r="U41" s="91"/>
      <c r="V41" s="95"/>
      <c r="W41" s="93">
        <f t="shared" si="6"/>
        <v>0</v>
      </c>
      <c r="X41" s="94"/>
      <c r="Y41" s="91"/>
      <c r="Z41" s="91"/>
      <c r="AA41" s="95"/>
      <c r="AB41" s="93">
        <f t="shared" si="7"/>
        <v>0</v>
      </c>
      <c r="AC41" s="91"/>
      <c r="AD41" s="96"/>
      <c r="AE41" s="96"/>
      <c r="AF41" s="96"/>
      <c r="AG41" s="96"/>
      <c r="AH41" s="96"/>
      <c r="AI41" s="96"/>
      <c r="AJ41" s="96"/>
      <c r="AK41" s="96"/>
      <c r="AL41" s="96"/>
      <c r="AM41" s="96"/>
      <c r="AN41" s="96"/>
      <c r="AO41" s="96"/>
      <c r="AP41" s="96"/>
      <c r="AQ41" s="96"/>
      <c r="AR41" s="96"/>
      <c r="AS41" s="96"/>
      <c r="AT41" s="96"/>
      <c r="AU41" s="96"/>
      <c r="AV41" s="96"/>
      <c r="AW41" s="96"/>
      <c r="AX41" s="96"/>
      <c r="AY41" s="96"/>
      <c r="AZ41" s="96"/>
      <c r="BA41" s="96"/>
      <c r="BB41" s="96"/>
      <c r="BC41" s="96"/>
      <c r="BD41" s="96"/>
      <c r="BE41" s="96"/>
      <c r="BF41" s="96"/>
      <c r="BG41" s="96"/>
      <c r="BH41" s="96"/>
      <c r="BI41" s="96"/>
      <c r="BJ41" s="96"/>
      <c r="BK41" s="96"/>
      <c r="BL41" s="96"/>
      <c r="BM41" s="96"/>
      <c r="BN41" s="96"/>
      <c r="BO41" s="96"/>
      <c r="BP41" s="96"/>
      <c r="BQ41" s="96"/>
      <c r="BR41" s="96"/>
      <c r="BS41" s="96"/>
      <c r="BT41" s="96"/>
      <c r="BU41" s="96"/>
      <c r="BV41" s="96"/>
      <c r="BW41" s="96"/>
      <c r="BX41" s="96"/>
    </row>
    <row r="42" spans="1:76" s="97" customFormat="1" ht="15.75">
      <c r="A42" s="81">
        <v>5</v>
      </c>
      <c r="B42" s="82"/>
      <c r="C42" s="82"/>
      <c r="D42" s="82"/>
      <c r="E42" s="83"/>
      <c r="F42" s="84"/>
      <c r="G42" s="85"/>
      <c r="H42" s="86" t="str">
        <f t="shared" si="8"/>
        <v/>
      </c>
      <c r="I42" s="86" t="str">
        <f t="shared" si="9"/>
        <v/>
      </c>
      <c r="J42" s="87"/>
      <c r="K42" s="332"/>
      <c r="L42" s="332"/>
      <c r="M42" s="94"/>
      <c r="N42" s="91"/>
      <c r="O42" s="91"/>
      <c r="P42" s="91"/>
      <c r="Q42" s="95"/>
      <c r="R42" s="93">
        <f t="shared" si="5"/>
        <v>0</v>
      </c>
      <c r="S42" s="94"/>
      <c r="T42" s="91"/>
      <c r="U42" s="91"/>
      <c r="V42" s="95"/>
      <c r="W42" s="93">
        <f t="shared" si="6"/>
        <v>0</v>
      </c>
      <c r="X42" s="94"/>
      <c r="Y42" s="91"/>
      <c r="Z42" s="91"/>
      <c r="AA42" s="95"/>
      <c r="AB42" s="93">
        <f t="shared" si="7"/>
        <v>0</v>
      </c>
      <c r="AC42" s="91"/>
      <c r="AD42" s="96"/>
      <c r="AE42" s="96"/>
      <c r="AF42" s="96"/>
      <c r="AG42" s="96"/>
      <c r="AH42" s="96"/>
      <c r="AI42" s="96"/>
      <c r="AJ42" s="96"/>
      <c r="AK42" s="96"/>
      <c r="AL42" s="96"/>
      <c r="AM42" s="96"/>
      <c r="AN42" s="96"/>
      <c r="AO42" s="96"/>
      <c r="AP42" s="96"/>
      <c r="AQ42" s="96"/>
      <c r="AR42" s="96"/>
      <c r="AS42" s="96"/>
      <c r="AT42" s="96"/>
      <c r="AU42" s="96"/>
      <c r="AV42" s="96"/>
      <c r="AW42" s="96"/>
      <c r="AX42" s="96"/>
      <c r="AY42" s="96"/>
      <c r="AZ42" s="96"/>
      <c r="BA42" s="96"/>
      <c r="BB42" s="96"/>
      <c r="BC42" s="96"/>
      <c r="BD42" s="96"/>
      <c r="BE42" s="96"/>
      <c r="BF42" s="96"/>
      <c r="BG42" s="96"/>
      <c r="BH42" s="96"/>
      <c r="BI42" s="96"/>
      <c r="BJ42" s="96"/>
      <c r="BK42" s="96"/>
      <c r="BL42" s="96"/>
      <c r="BM42" s="96"/>
      <c r="BN42" s="96"/>
      <c r="BO42" s="96"/>
      <c r="BP42" s="96"/>
      <c r="BQ42" s="96"/>
      <c r="BR42" s="96"/>
      <c r="BS42" s="96"/>
      <c r="BT42" s="96"/>
      <c r="BU42" s="96"/>
      <c r="BV42" s="96"/>
      <c r="BW42" s="96"/>
      <c r="BX42" s="96"/>
    </row>
    <row r="43" spans="1:76" s="97" customFormat="1" ht="15.75">
      <c r="A43" s="81">
        <v>6</v>
      </c>
      <c r="B43" s="82"/>
      <c r="C43" s="82"/>
      <c r="D43" s="82"/>
      <c r="E43" s="83"/>
      <c r="F43" s="84"/>
      <c r="G43" s="85"/>
      <c r="H43" s="86" t="str">
        <f t="shared" si="8"/>
        <v/>
      </c>
      <c r="I43" s="86" t="str">
        <f t="shared" si="9"/>
        <v/>
      </c>
      <c r="J43" s="87"/>
      <c r="K43" s="332"/>
      <c r="L43" s="332"/>
      <c r="M43" s="94"/>
      <c r="N43" s="91"/>
      <c r="O43" s="91"/>
      <c r="P43" s="91"/>
      <c r="Q43" s="95"/>
      <c r="R43" s="93">
        <f t="shared" si="5"/>
        <v>0</v>
      </c>
      <c r="S43" s="94"/>
      <c r="T43" s="91"/>
      <c r="U43" s="91"/>
      <c r="V43" s="95"/>
      <c r="W43" s="93">
        <f t="shared" si="6"/>
        <v>0</v>
      </c>
      <c r="X43" s="94"/>
      <c r="Y43" s="91"/>
      <c r="Z43" s="91"/>
      <c r="AA43" s="95"/>
      <c r="AB43" s="93">
        <f t="shared" si="7"/>
        <v>0</v>
      </c>
      <c r="AC43" s="91"/>
      <c r="AD43" s="96"/>
      <c r="AE43" s="96"/>
      <c r="AF43" s="96"/>
      <c r="AG43" s="96"/>
      <c r="AH43" s="96"/>
      <c r="AI43" s="96"/>
      <c r="AJ43" s="96"/>
      <c r="AK43" s="96"/>
      <c r="AL43" s="96"/>
      <c r="AM43" s="96"/>
      <c r="AN43" s="96"/>
      <c r="AO43" s="96"/>
      <c r="AP43" s="96"/>
      <c r="AQ43" s="96"/>
      <c r="AR43" s="96"/>
      <c r="AS43" s="96"/>
      <c r="AT43" s="96"/>
      <c r="AU43" s="96"/>
      <c r="AV43" s="96"/>
      <c r="AW43" s="96"/>
      <c r="AX43" s="96"/>
      <c r="AY43" s="96"/>
      <c r="AZ43" s="96"/>
      <c r="BA43" s="96"/>
      <c r="BB43" s="96"/>
      <c r="BC43" s="96"/>
      <c r="BD43" s="96"/>
      <c r="BE43" s="96"/>
      <c r="BF43" s="96"/>
      <c r="BG43" s="96"/>
      <c r="BH43" s="96"/>
      <c r="BI43" s="96"/>
      <c r="BJ43" s="96"/>
      <c r="BK43" s="96"/>
      <c r="BL43" s="96"/>
      <c r="BM43" s="96"/>
      <c r="BN43" s="96"/>
      <c r="BO43" s="96"/>
      <c r="BP43" s="96"/>
      <c r="BQ43" s="96"/>
      <c r="BR43" s="96"/>
      <c r="BS43" s="96"/>
      <c r="BT43" s="96"/>
      <c r="BU43" s="96"/>
      <c r="BV43" s="96"/>
      <c r="BW43" s="96"/>
      <c r="BX43" s="96"/>
    </row>
    <row r="44" spans="1:76" s="97" customFormat="1" ht="15.75">
      <c r="A44" s="81">
        <v>7</v>
      </c>
      <c r="B44" s="82"/>
      <c r="C44" s="82"/>
      <c r="D44" s="82"/>
      <c r="E44" s="83"/>
      <c r="F44" s="84"/>
      <c r="G44" s="85"/>
      <c r="H44" s="86" t="str">
        <f t="shared" si="8"/>
        <v/>
      </c>
      <c r="I44" s="86" t="str">
        <f t="shared" si="9"/>
        <v/>
      </c>
      <c r="J44" s="87"/>
      <c r="K44" s="332"/>
      <c r="L44" s="332"/>
      <c r="M44" s="94"/>
      <c r="N44" s="91"/>
      <c r="O44" s="91"/>
      <c r="P44" s="91"/>
      <c r="Q44" s="95"/>
      <c r="R44" s="93">
        <f t="shared" si="5"/>
        <v>0</v>
      </c>
      <c r="S44" s="94"/>
      <c r="T44" s="91"/>
      <c r="U44" s="91"/>
      <c r="V44" s="95"/>
      <c r="W44" s="93">
        <f t="shared" si="6"/>
        <v>0</v>
      </c>
      <c r="X44" s="94"/>
      <c r="Y44" s="91"/>
      <c r="Z44" s="91"/>
      <c r="AA44" s="95"/>
      <c r="AB44" s="93">
        <f t="shared" si="7"/>
        <v>0</v>
      </c>
      <c r="AC44" s="91"/>
      <c r="AD44" s="96"/>
      <c r="AE44" s="96"/>
      <c r="AF44" s="96"/>
      <c r="AG44" s="96"/>
      <c r="AH44" s="96"/>
      <c r="AI44" s="96"/>
      <c r="AJ44" s="96"/>
      <c r="AK44" s="96"/>
      <c r="AL44" s="96"/>
      <c r="AM44" s="96"/>
      <c r="AN44" s="96"/>
      <c r="AO44" s="96"/>
      <c r="AP44" s="96"/>
      <c r="AQ44" s="96"/>
      <c r="AR44" s="96"/>
      <c r="AS44" s="96"/>
      <c r="AT44" s="96"/>
      <c r="AU44" s="96"/>
      <c r="AV44" s="96"/>
      <c r="AW44" s="96"/>
      <c r="AX44" s="96"/>
      <c r="AY44" s="96"/>
      <c r="AZ44" s="96"/>
      <c r="BA44" s="96"/>
      <c r="BB44" s="96"/>
      <c r="BC44" s="96"/>
      <c r="BD44" s="96"/>
      <c r="BE44" s="96"/>
      <c r="BF44" s="96"/>
      <c r="BG44" s="96"/>
      <c r="BH44" s="96"/>
      <c r="BI44" s="96"/>
      <c r="BJ44" s="96"/>
      <c r="BK44" s="96"/>
      <c r="BL44" s="96"/>
      <c r="BM44" s="96"/>
      <c r="BN44" s="96"/>
      <c r="BO44" s="96"/>
      <c r="BP44" s="96"/>
      <c r="BQ44" s="96"/>
      <c r="BR44" s="96"/>
      <c r="BS44" s="96"/>
      <c r="BT44" s="96"/>
      <c r="BU44" s="96"/>
      <c r="BV44" s="96"/>
      <c r="BW44" s="96"/>
      <c r="BX44" s="96"/>
    </row>
    <row r="45" spans="1:76" s="97" customFormat="1" ht="15.75">
      <c r="A45" s="81">
        <v>8</v>
      </c>
      <c r="B45" s="82"/>
      <c r="C45" s="82"/>
      <c r="D45" s="82"/>
      <c r="E45" s="83"/>
      <c r="F45" s="84"/>
      <c r="G45" s="85"/>
      <c r="H45" s="86" t="str">
        <f t="shared" si="8"/>
        <v/>
      </c>
      <c r="I45" s="86" t="str">
        <f t="shared" si="9"/>
        <v/>
      </c>
      <c r="J45" s="87"/>
      <c r="K45" s="332"/>
      <c r="L45" s="332"/>
      <c r="M45" s="94"/>
      <c r="N45" s="91"/>
      <c r="O45" s="91"/>
      <c r="P45" s="91"/>
      <c r="Q45" s="95"/>
      <c r="R45" s="93">
        <f t="shared" si="5"/>
        <v>0</v>
      </c>
      <c r="S45" s="94"/>
      <c r="T45" s="91"/>
      <c r="U45" s="91"/>
      <c r="V45" s="95"/>
      <c r="W45" s="93">
        <f t="shared" si="6"/>
        <v>0</v>
      </c>
      <c r="X45" s="94"/>
      <c r="Y45" s="91"/>
      <c r="Z45" s="91"/>
      <c r="AA45" s="95"/>
      <c r="AB45" s="93">
        <f t="shared" si="7"/>
        <v>0</v>
      </c>
      <c r="AC45" s="91"/>
      <c r="AD45" s="96"/>
      <c r="AE45" s="96"/>
      <c r="AF45" s="96"/>
      <c r="AG45" s="96"/>
      <c r="AH45" s="96"/>
      <c r="AI45" s="96"/>
      <c r="AJ45" s="96"/>
      <c r="AK45" s="96"/>
      <c r="AL45" s="96"/>
      <c r="AM45" s="96"/>
      <c r="AN45" s="96"/>
      <c r="AO45" s="96"/>
      <c r="AP45" s="96"/>
      <c r="AQ45" s="96"/>
      <c r="AR45" s="96"/>
      <c r="AS45" s="96"/>
      <c r="AT45" s="96"/>
      <c r="AU45" s="96"/>
      <c r="AV45" s="96"/>
      <c r="AW45" s="96"/>
      <c r="AX45" s="96"/>
      <c r="AY45" s="96"/>
      <c r="AZ45" s="96"/>
      <c r="BA45" s="96"/>
      <c r="BB45" s="96"/>
      <c r="BC45" s="96"/>
      <c r="BD45" s="96"/>
      <c r="BE45" s="96"/>
      <c r="BF45" s="96"/>
      <c r="BG45" s="96"/>
      <c r="BH45" s="96"/>
      <c r="BI45" s="96"/>
      <c r="BJ45" s="96"/>
      <c r="BK45" s="96"/>
      <c r="BL45" s="96"/>
      <c r="BM45" s="96"/>
      <c r="BN45" s="96"/>
      <c r="BO45" s="96"/>
      <c r="BP45" s="96"/>
      <c r="BQ45" s="96"/>
      <c r="BR45" s="96"/>
      <c r="BS45" s="96"/>
      <c r="BT45" s="96"/>
      <c r="BU45" s="96"/>
      <c r="BV45" s="96"/>
      <c r="BW45" s="96"/>
      <c r="BX45" s="96"/>
    </row>
    <row r="46" spans="1:76" s="97" customFormat="1" ht="15.75">
      <c r="A46" s="81">
        <v>9</v>
      </c>
      <c r="B46" s="82"/>
      <c r="C46" s="82"/>
      <c r="D46" s="82"/>
      <c r="E46" s="83"/>
      <c r="F46" s="84"/>
      <c r="G46" s="85"/>
      <c r="H46" s="86" t="str">
        <f t="shared" si="8"/>
        <v/>
      </c>
      <c r="I46" s="86" t="str">
        <f t="shared" si="9"/>
        <v/>
      </c>
      <c r="J46" s="87"/>
      <c r="K46" s="332"/>
      <c r="L46" s="332"/>
      <c r="M46" s="94"/>
      <c r="N46" s="91"/>
      <c r="O46" s="91"/>
      <c r="P46" s="91"/>
      <c r="Q46" s="95"/>
      <c r="R46" s="93">
        <f t="shared" si="5"/>
        <v>0</v>
      </c>
      <c r="S46" s="94"/>
      <c r="T46" s="91"/>
      <c r="U46" s="91"/>
      <c r="V46" s="95"/>
      <c r="W46" s="93">
        <f t="shared" si="6"/>
        <v>0</v>
      </c>
      <c r="X46" s="94"/>
      <c r="Y46" s="91"/>
      <c r="Z46" s="91"/>
      <c r="AA46" s="95"/>
      <c r="AB46" s="93">
        <f t="shared" si="7"/>
        <v>0</v>
      </c>
      <c r="AC46" s="91"/>
      <c r="AD46" s="96"/>
      <c r="AE46" s="96"/>
      <c r="AF46" s="96"/>
      <c r="AG46" s="96"/>
      <c r="AH46" s="96"/>
      <c r="AI46" s="96"/>
      <c r="AJ46" s="96"/>
      <c r="AK46" s="96"/>
      <c r="AL46" s="96"/>
      <c r="AM46" s="96"/>
      <c r="AN46" s="96"/>
      <c r="AO46" s="96"/>
      <c r="AP46" s="96"/>
      <c r="AQ46" s="96"/>
      <c r="AR46" s="96"/>
      <c r="AS46" s="96"/>
      <c r="AT46" s="96"/>
      <c r="AU46" s="96"/>
      <c r="AV46" s="96"/>
      <c r="AW46" s="96"/>
      <c r="AX46" s="96"/>
      <c r="AY46" s="96"/>
      <c r="AZ46" s="96"/>
      <c r="BA46" s="96"/>
      <c r="BB46" s="96"/>
      <c r="BC46" s="96"/>
      <c r="BD46" s="96"/>
      <c r="BE46" s="96"/>
      <c r="BF46" s="96"/>
      <c r="BG46" s="96"/>
      <c r="BH46" s="96"/>
      <c r="BI46" s="96"/>
      <c r="BJ46" s="96"/>
      <c r="BK46" s="96"/>
      <c r="BL46" s="96"/>
      <c r="BM46" s="96"/>
      <c r="BN46" s="96"/>
      <c r="BO46" s="96"/>
      <c r="BP46" s="96"/>
      <c r="BQ46" s="96"/>
      <c r="BR46" s="96"/>
      <c r="BS46" s="96"/>
      <c r="BT46" s="96"/>
      <c r="BU46" s="96"/>
      <c r="BV46" s="96"/>
      <c r="BW46" s="96"/>
      <c r="BX46" s="96"/>
    </row>
    <row r="47" spans="1:76" s="97" customFormat="1" ht="15.75">
      <c r="A47" s="81">
        <v>10</v>
      </c>
      <c r="B47" s="82"/>
      <c r="C47" s="82"/>
      <c r="D47" s="82"/>
      <c r="E47" s="83"/>
      <c r="F47" s="84"/>
      <c r="G47" s="85"/>
      <c r="H47" s="86" t="str">
        <f t="shared" si="8"/>
        <v/>
      </c>
      <c r="I47" s="86" t="str">
        <f t="shared" si="9"/>
        <v/>
      </c>
      <c r="J47" s="87"/>
      <c r="K47" s="332"/>
      <c r="L47" s="332"/>
      <c r="M47" s="94"/>
      <c r="N47" s="91"/>
      <c r="O47" s="91"/>
      <c r="P47" s="91"/>
      <c r="Q47" s="95"/>
      <c r="R47" s="93">
        <f t="shared" si="5"/>
        <v>0</v>
      </c>
      <c r="S47" s="94"/>
      <c r="T47" s="91"/>
      <c r="U47" s="91"/>
      <c r="V47" s="95"/>
      <c r="W47" s="93">
        <f t="shared" si="6"/>
        <v>0</v>
      </c>
      <c r="X47" s="94"/>
      <c r="Y47" s="91"/>
      <c r="Z47" s="91"/>
      <c r="AA47" s="95"/>
      <c r="AB47" s="93">
        <f t="shared" si="7"/>
        <v>0</v>
      </c>
      <c r="AC47" s="91"/>
      <c r="AD47" s="96"/>
      <c r="AE47" s="96"/>
      <c r="AF47" s="96"/>
      <c r="AG47" s="96"/>
      <c r="AH47" s="96"/>
      <c r="AI47" s="96"/>
      <c r="AJ47" s="96"/>
      <c r="AK47" s="96"/>
      <c r="AL47" s="96"/>
      <c r="AM47" s="96"/>
      <c r="AN47" s="96"/>
      <c r="AO47" s="96"/>
      <c r="AP47" s="96"/>
      <c r="AQ47" s="96"/>
      <c r="AR47" s="96"/>
      <c r="AS47" s="96"/>
      <c r="AT47" s="96"/>
      <c r="AU47" s="96"/>
      <c r="AV47" s="96"/>
      <c r="AW47" s="96"/>
      <c r="AX47" s="96"/>
      <c r="AY47" s="96"/>
      <c r="AZ47" s="96"/>
      <c r="BA47" s="96"/>
      <c r="BB47" s="96"/>
      <c r="BC47" s="96"/>
      <c r="BD47" s="96"/>
      <c r="BE47" s="96"/>
      <c r="BF47" s="96"/>
      <c r="BG47" s="96"/>
      <c r="BH47" s="96"/>
      <c r="BI47" s="96"/>
      <c r="BJ47" s="96"/>
      <c r="BK47" s="96"/>
      <c r="BL47" s="96"/>
      <c r="BM47" s="96"/>
      <c r="BN47" s="96"/>
      <c r="BO47" s="96"/>
      <c r="BP47" s="96"/>
      <c r="BQ47" s="96"/>
      <c r="BR47" s="96"/>
      <c r="BS47" s="96"/>
      <c r="BT47" s="96"/>
      <c r="BU47" s="96"/>
      <c r="BV47" s="96"/>
      <c r="BW47" s="96"/>
      <c r="BX47" s="96"/>
    </row>
    <row r="48" spans="1:76" s="97" customFormat="1" ht="15.75">
      <c r="A48" s="81">
        <v>11</v>
      </c>
      <c r="B48" s="82"/>
      <c r="C48" s="82"/>
      <c r="D48" s="82"/>
      <c r="E48" s="83"/>
      <c r="F48" s="84"/>
      <c r="G48" s="85"/>
      <c r="H48" s="86" t="str">
        <f t="shared" si="8"/>
        <v/>
      </c>
      <c r="I48" s="86" t="str">
        <f t="shared" si="9"/>
        <v/>
      </c>
      <c r="J48" s="87"/>
      <c r="K48" s="332"/>
      <c r="L48" s="332"/>
      <c r="M48" s="94"/>
      <c r="N48" s="91"/>
      <c r="O48" s="91"/>
      <c r="P48" s="91"/>
      <c r="Q48" s="95"/>
      <c r="R48" s="93">
        <f t="shared" si="5"/>
        <v>0</v>
      </c>
      <c r="S48" s="94"/>
      <c r="T48" s="91"/>
      <c r="U48" s="91"/>
      <c r="V48" s="95"/>
      <c r="W48" s="93">
        <f t="shared" si="6"/>
        <v>0</v>
      </c>
      <c r="X48" s="94"/>
      <c r="Y48" s="91"/>
      <c r="Z48" s="91"/>
      <c r="AA48" s="95"/>
      <c r="AB48" s="93">
        <f t="shared" si="7"/>
        <v>0</v>
      </c>
      <c r="AC48" s="91"/>
      <c r="AD48" s="96"/>
      <c r="AE48" s="96"/>
      <c r="AF48" s="96"/>
      <c r="AG48" s="96"/>
      <c r="AH48" s="96"/>
      <c r="AI48" s="96"/>
      <c r="AJ48" s="96"/>
      <c r="AK48" s="96"/>
      <c r="AL48" s="96"/>
      <c r="AM48" s="96"/>
      <c r="AN48" s="96"/>
      <c r="AO48" s="96"/>
      <c r="AP48" s="96"/>
      <c r="AQ48" s="96"/>
      <c r="AR48" s="96"/>
      <c r="AS48" s="96"/>
      <c r="AT48" s="96"/>
      <c r="AU48" s="96"/>
      <c r="AV48" s="96"/>
      <c r="AW48" s="96"/>
      <c r="AX48" s="96"/>
      <c r="AY48" s="96"/>
      <c r="AZ48" s="96"/>
      <c r="BA48" s="96"/>
      <c r="BB48" s="96"/>
      <c r="BC48" s="96"/>
      <c r="BD48" s="96"/>
      <c r="BE48" s="96"/>
      <c r="BF48" s="96"/>
      <c r="BG48" s="96"/>
      <c r="BH48" s="96"/>
      <c r="BI48" s="96"/>
      <c r="BJ48" s="96"/>
      <c r="BK48" s="96"/>
      <c r="BL48" s="96"/>
      <c r="BM48" s="96"/>
      <c r="BN48" s="96"/>
      <c r="BO48" s="96"/>
      <c r="BP48" s="96"/>
      <c r="BQ48" s="96"/>
      <c r="BR48" s="96"/>
      <c r="BS48" s="96"/>
      <c r="BT48" s="96"/>
      <c r="BU48" s="96"/>
      <c r="BV48" s="96"/>
      <c r="BW48" s="96"/>
      <c r="BX48" s="96"/>
    </row>
    <row r="49" spans="1:76" s="97" customFormat="1" ht="15.75">
      <c r="A49" s="81">
        <v>12</v>
      </c>
      <c r="B49" s="82"/>
      <c r="C49" s="82"/>
      <c r="D49" s="82"/>
      <c r="E49" s="83"/>
      <c r="F49" s="84"/>
      <c r="G49" s="85"/>
      <c r="H49" s="86" t="str">
        <f t="shared" si="8"/>
        <v/>
      </c>
      <c r="I49" s="86" t="str">
        <f t="shared" si="9"/>
        <v/>
      </c>
      <c r="J49" s="87"/>
      <c r="K49" s="332"/>
      <c r="L49" s="332"/>
      <c r="M49" s="94"/>
      <c r="N49" s="91"/>
      <c r="O49" s="91"/>
      <c r="P49" s="91"/>
      <c r="Q49" s="95"/>
      <c r="R49" s="93">
        <f t="shared" si="5"/>
        <v>0</v>
      </c>
      <c r="S49" s="94"/>
      <c r="T49" s="91"/>
      <c r="U49" s="91"/>
      <c r="V49" s="95"/>
      <c r="W49" s="93">
        <f t="shared" si="6"/>
        <v>0</v>
      </c>
      <c r="X49" s="94"/>
      <c r="Y49" s="91"/>
      <c r="Z49" s="91"/>
      <c r="AA49" s="95"/>
      <c r="AB49" s="93">
        <f t="shared" si="7"/>
        <v>0</v>
      </c>
      <c r="AC49" s="91"/>
      <c r="AD49" s="96"/>
      <c r="AE49" s="96"/>
      <c r="AF49" s="96"/>
      <c r="AG49" s="96"/>
      <c r="AH49" s="96"/>
      <c r="AI49" s="96"/>
      <c r="AJ49" s="96"/>
      <c r="AK49" s="96"/>
      <c r="AL49" s="96"/>
      <c r="AM49" s="96"/>
      <c r="AN49" s="96"/>
      <c r="AO49" s="96"/>
      <c r="AP49" s="96"/>
      <c r="AQ49" s="96"/>
      <c r="AR49" s="96"/>
      <c r="AS49" s="96"/>
      <c r="AT49" s="96"/>
      <c r="AU49" s="96"/>
      <c r="AV49" s="96"/>
      <c r="AW49" s="96"/>
      <c r="AX49" s="96"/>
      <c r="AY49" s="96"/>
      <c r="AZ49" s="96"/>
      <c r="BA49" s="96"/>
      <c r="BB49" s="96"/>
      <c r="BC49" s="96"/>
      <c r="BD49" s="96"/>
      <c r="BE49" s="96"/>
      <c r="BF49" s="96"/>
      <c r="BG49" s="96"/>
      <c r="BH49" s="96"/>
      <c r="BI49" s="96"/>
      <c r="BJ49" s="96"/>
      <c r="BK49" s="96"/>
      <c r="BL49" s="96"/>
      <c r="BM49" s="96"/>
      <c r="BN49" s="96"/>
      <c r="BO49" s="96"/>
      <c r="BP49" s="96"/>
      <c r="BQ49" s="96"/>
      <c r="BR49" s="96"/>
      <c r="BS49" s="96"/>
      <c r="BT49" s="96"/>
      <c r="BU49" s="96"/>
      <c r="BV49" s="96"/>
      <c r="BW49" s="96"/>
      <c r="BX49" s="96"/>
    </row>
    <row r="50" spans="1:76" s="97" customFormat="1" ht="15.75">
      <c r="A50" s="81">
        <v>13</v>
      </c>
      <c r="B50" s="82"/>
      <c r="C50" s="82"/>
      <c r="D50" s="82"/>
      <c r="E50" s="83"/>
      <c r="F50" s="84"/>
      <c r="G50" s="85"/>
      <c r="H50" s="86" t="str">
        <f t="shared" si="8"/>
        <v/>
      </c>
      <c r="I50" s="86" t="str">
        <f t="shared" si="9"/>
        <v/>
      </c>
      <c r="J50" s="87"/>
      <c r="K50" s="332"/>
      <c r="L50" s="332"/>
      <c r="M50" s="94"/>
      <c r="N50" s="91"/>
      <c r="O50" s="91"/>
      <c r="P50" s="91"/>
      <c r="Q50" s="95"/>
      <c r="R50" s="93">
        <f t="shared" si="5"/>
        <v>0</v>
      </c>
      <c r="S50" s="94"/>
      <c r="T50" s="91"/>
      <c r="U50" s="91"/>
      <c r="V50" s="95"/>
      <c r="W50" s="93">
        <f t="shared" si="6"/>
        <v>0</v>
      </c>
      <c r="X50" s="94"/>
      <c r="Y50" s="91"/>
      <c r="Z50" s="91"/>
      <c r="AA50" s="95"/>
      <c r="AB50" s="93">
        <f t="shared" si="7"/>
        <v>0</v>
      </c>
      <c r="AC50" s="91"/>
      <c r="AD50" s="96"/>
      <c r="AE50" s="96"/>
      <c r="AF50" s="96"/>
      <c r="AG50" s="96"/>
      <c r="AH50" s="96"/>
      <c r="AI50" s="96"/>
      <c r="AJ50" s="96"/>
      <c r="AK50" s="96"/>
      <c r="AL50" s="96"/>
      <c r="AM50" s="96"/>
      <c r="AN50" s="96"/>
      <c r="AO50" s="96"/>
      <c r="AP50" s="96"/>
      <c r="AQ50" s="96"/>
      <c r="AR50" s="96"/>
      <c r="AS50" s="96"/>
      <c r="AT50" s="96"/>
      <c r="AU50" s="96"/>
      <c r="AV50" s="96"/>
      <c r="AW50" s="96"/>
      <c r="AX50" s="96"/>
      <c r="AY50" s="96"/>
      <c r="AZ50" s="96"/>
      <c r="BA50" s="96"/>
      <c r="BB50" s="96"/>
      <c r="BC50" s="96"/>
      <c r="BD50" s="96"/>
      <c r="BE50" s="96"/>
      <c r="BF50" s="96"/>
      <c r="BG50" s="96"/>
      <c r="BH50" s="96"/>
      <c r="BI50" s="96"/>
      <c r="BJ50" s="96"/>
      <c r="BK50" s="96"/>
      <c r="BL50" s="96"/>
      <c r="BM50" s="96"/>
      <c r="BN50" s="96"/>
      <c r="BO50" s="96"/>
      <c r="BP50" s="96"/>
      <c r="BQ50" s="96"/>
      <c r="BR50" s="96"/>
      <c r="BS50" s="96"/>
      <c r="BT50" s="96"/>
      <c r="BU50" s="96"/>
      <c r="BV50" s="96"/>
      <c r="BW50" s="96"/>
      <c r="BX50" s="96"/>
    </row>
    <row r="51" spans="1:76" s="97" customFormat="1" ht="15.75">
      <c r="A51" s="81">
        <v>14</v>
      </c>
      <c r="B51" s="82"/>
      <c r="C51" s="82"/>
      <c r="D51" s="82"/>
      <c r="E51" s="83"/>
      <c r="F51" s="84"/>
      <c r="G51" s="85"/>
      <c r="H51" s="86" t="str">
        <f t="shared" si="8"/>
        <v/>
      </c>
      <c r="I51" s="86" t="str">
        <f t="shared" si="9"/>
        <v/>
      </c>
      <c r="J51" s="87"/>
      <c r="K51" s="332"/>
      <c r="L51" s="332"/>
      <c r="M51" s="94"/>
      <c r="N51" s="91"/>
      <c r="O51" s="91"/>
      <c r="P51" s="91"/>
      <c r="Q51" s="95"/>
      <c r="R51" s="93">
        <f t="shared" si="5"/>
        <v>0</v>
      </c>
      <c r="S51" s="94"/>
      <c r="T51" s="91"/>
      <c r="U51" s="91"/>
      <c r="V51" s="95"/>
      <c r="W51" s="93">
        <f t="shared" si="6"/>
        <v>0</v>
      </c>
      <c r="X51" s="94"/>
      <c r="Y51" s="91"/>
      <c r="Z51" s="91"/>
      <c r="AA51" s="95"/>
      <c r="AB51" s="93">
        <f t="shared" si="7"/>
        <v>0</v>
      </c>
      <c r="AC51" s="91"/>
      <c r="AD51" s="96"/>
      <c r="AE51" s="96"/>
      <c r="AF51" s="96"/>
      <c r="AG51" s="96"/>
      <c r="AH51" s="96"/>
      <c r="AI51" s="96"/>
      <c r="AJ51" s="96"/>
      <c r="AK51" s="96"/>
      <c r="AL51" s="96"/>
      <c r="AM51" s="96"/>
      <c r="AN51" s="96"/>
      <c r="AO51" s="96"/>
      <c r="AP51" s="96"/>
      <c r="AQ51" s="96"/>
      <c r="AR51" s="96"/>
      <c r="AS51" s="96"/>
      <c r="AT51" s="96"/>
      <c r="AU51" s="96"/>
      <c r="AV51" s="96"/>
      <c r="AW51" s="96"/>
      <c r="AX51" s="96"/>
      <c r="AY51" s="96"/>
      <c r="AZ51" s="96"/>
      <c r="BA51" s="96"/>
      <c r="BB51" s="96"/>
      <c r="BC51" s="96"/>
      <c r="BD51" s="96"/>
      <c r="BE51" s="96"/>
      <c r="BF51" s="96"/>
      <c r="BG51" s="96"/>
      <c r="BH51" s="96"/>
      <c r="BI51" s="96"/>
      <c r="BJ51" s="96"/>
      <c r="BK51" s="96"/>
      <c r="BL51" s="96"/>
      <c r="BM51" s="96"/>
      <c r="BN51" s="96"/>
      <c r="BO51" s="96"/>
      <c r="BP51" s="96"/>
      <c r="BQ51" s="96"/>
      <c r="BR51" s="96"/>
      <c r="BS51" s="96"/>
      <c r="BT51" s="96"/>
      <c r="BU51" s="96"/>
      <c r="BV51" s="96"/>
      <c r="BW51" s="96"/>
      <c r="BX51" s="96"/>
    </row>
    <row r="52" spans="1:76" s="97" customFormat="1" ht="15.75">
      <c r="A52" s="81">
        <v>15</v>
      </c>
      <c r="B52" s="82"/>
      <c r="C52" s="82"/>
      <c r="D52" s="82"/>
      <c r="E52" s="83"/>
      <c r="F52" s="84"/>
      <c r="G52" s="85"/>
      <c r="H52" s="86" t="str">
        <f t="shared" si="8"/>
        <v/>
      </c>
      <c r="I52" s="86" t="str">
        <f t="shared" si="9"/>
        <v/>
      </c>
      <c r="J52" s="87"/>
      <c r="K52" s="332"/>
      <c r="L52" s="332"/>
      <c r="M52" s="94"/>
      <c r="N52" s="91"/>
      <c r="O52" s="91"/>
      <c r="P52" s="91"/>
      <c r="Q52" s="95"/>
      <c r="R52" s="93">
        <f t="shared" si="5"/>
        <v>0</v>
      </c>
      <c r="S52" s="94"/>
      <c r="T52" s="91"/>
      <c r="U52" s="91"/>
      <c r="V52" s="95"/>
      <c r="W52" s="93">
        <f t="shared" si="6"/>
        <v>0</v>
      </c>
      <c r="X52" s="94"/>
      <c r="Y52" s="91"/>
      <c r="Z52" s="91"/>
      <c r="AA52" s="95"/>
      <c r="AB52" s="93">
        <f t="shared" si="7"/>
        <v>0</v>
      </c>
      <c r="AC52" s="91"/>
      <c r="AD52" s="96"/>
      <c r="AE52" s="96"/>
      <c r="AF52" s="96"/>
      <c r="AG52" s="96"/>
      <c r="AH52" s="96"/>
      <c r="AI52" s="96"/>
      <c r="AJ52" s="96"/>
      <c r="AK52" s="96"/>
      <c r="AL52" s="96"/>
      <c r="AM52" s="96"/>
      <c r="AN52" s="96"/>
      <c r="AO52" s="96"/>
      <c r="AP52" s="96"/>
      <c r="AQ52" s="96"/>
      <c r="AR52" s="96"/>
      <c r="AS52" s="96"/>
      <c r="AT52" s="96"/>
      <c r="AU52" s="96"/>
      <c r="AV52" s="96"/>
      <c r="AW52" s="96"/>
      <c r="AX52" s="96"/>
      <c r="AY52" s="96"/>
      <c r="AZ52" s="96"/>
      <c r="BA52" s="96"/>
      <c r="BB52" s="96"/>
      <c r="BC52" s="96"/>
      <c r="BD52" s="96"/>
      <c r="BE52" s="96"/>
      <c r="BF52" s="96"/>
      <c r="BG52" s="96"/>
      <c r="BH52" s="96"/>
      <c r="BI52" s="96"/>
      <c r="BJ52" s="96"/>
      <c r="BK52" s="96"/>
      <c r="BL52" s="96"/>
      <c r="BM52" s="96"/>
      <c r="BN52" s="96"/>
      <c r="BO52" s="96"/>
      <c r="BP52" s="96"/>
      <c r="BQ52" s="96"/>
      <c r="BR52" s="96"/>
      <c r="BS52" s="96"/>
      <c r="BT52" s="96"/>
      <c r="BU52" s="96"/>
      <c r="BV52" s="96"/>
      <c r="BW52" s="96"/>
      <c r="BX52" s="96"/>
    </row>
    <row r="53" spans="1:76" s="97" customFormat="1" ht="15.75">
      <c r="A53" s="81">
        <v>16</v>
      </c>
      <c r="B53" s="82"/>
      <c r="C53" s="82"/>
      <c r="D53" s="82"/>
      <c r="E53" s="83"/>
      <c r="F53" s="84"/>
      <c r="G53" s="85"/>
      <c r="H53" s="86" t="str">
        <f t="shared" si="8"/>
        <v/>
      </c>
      <c r="I53" s="86" t="str">
        <f t="shared" si="9"/>
        <v/>
      </c>
      <c r="J53" s="87"/>
      <c r="K53" s="332"/>
      <c r="L53" s="332"/>
      <c r="M53" s="94"/>
      <c r="N53" s="91"/>
      <c r="O53" s="91"/>
      <c r="P53" s="91"/>
      <c r="Q53" s="95"/>
      <c r="R53" s="93">
        <f t="shared" si="5"/>
        <v>0</v>
      </c>
      <c r="S53" s="94"/>
      <c r="T53" s="91"/>
      <c r="U53" s="91"/>
      <c r="V53" s="95"/>
      <c r="W53" s="93">
        <f t="shared" si="6"/>
        <v>0</v>
      </c>
      <c r="X53" s="94"/>
      <c r="Y53" s="91"/>
      <c r="Z53" s="91"/>
      <c r="AA53" s="95"/>
      <c r="AB53" s="93">
        <f t="shared" si="7"/>
        <v>0</v>
      </c>
      <c r="AC53" s="91"/>
      <c r="AD53" s="96"/>
      <c r="AE53" s="96"/>
      <c r="AF53" s="96"/>
      <c r="AG53" s="96"/>
      <c r="AH53" s="96"/>
      <c r="AI53" s="96"/>
      <c r="AJ53" s="96"/>
      <c r="AK53" s="96"/>
      <c r="AL53" s="96"/>
      <c r="AM53" s="96"/>
      <c r="AN53" s="96"/>
      <c r="AO53" s="96"/>
      <c r="AP53" s="96"/>
      <c r="AQ53" s="96"/>
      <c r="AR53" s="96"/>
      <c r="AS53" s="96"/>
      <c r="AT53" s="96"/>
      <c r="AU53" s="96"/>
      <c r="AV53" s="96"/>
      <c r="AW53" s="96"/>
      <c r="AX53" s="96"/>
      <c r="AY53" s="96"/>
      <c r="AZ53" s="96"/>
      <c r="BA53" s="96"/>
      <c r="BB53" s="96"/>
      <c r="BC53" s="96"/>
      <c r="BD53" s="96"/>
      <c r="BE53" s="96"/>
      <c r="BF53" s="96"/>
      <c r="BG53" s="96"/>
      <c r="BH53" s="96"/>
      <c r="BI53" s="96"/>
      <c r="BJ53" s="96"/>
      <c r="BK53" s="96"/>
      <c r="BL53" s="96"/>
      <c r="BM53" s="96"/>
      <c r="BN53" s="96"/>
      <c r="BO53" s="96"/>
      <c r="BP53" s="96"/>
      <c r="BQ53" s="96"/>
      <c r="BR53" s="96"/>
      <c r="BS53" s="96"/>
      <c r="BT53" s="96"/>
      <c r="BU53" s="96"/>
      <c r="BV53" s="96"/>
      <c r="BW53" s="96"/>
      <c r="BX53" s="96"/>
    </row>
    <row r="54" spans="1:76" s="97" customFormat="1" ht="15.75">
      <c r="A54" s="81">
        <v>17</v>
      </c>
      <c r="B54" s="82"/>
      <c r="C54" s="82"/>
      <c r="D54" s="82"/>
      <c r="E54" s="83"/>
      <c r="F54" s="84"/>
      <c r="G54" s="85"/>
      <c r="H54" s="86" t="str">
        <f t="shared" si="8"/>
        <v/>
      </c>
      <c r="I54" s="86" t="str">
        <f t="shared" si="9"/>
        <v/>
      </c>
      <c r="J54" s="87"/>
      <c r="K54" s="332"/>
      <c r="L54" s="332"/>
      <c r="M54" s="94"/>
      <c r="N54" s="91"/>
      <c r="O54" s="91"/>
      <c r="P54" s="91"/>
      <c r="Q54" s="95"/>
      <c r="R54" s="93">
        <f t="shared" si="5"/>
        <v>0</v>
      </c>
      <c r="S54" s="94"/>
      <c r="T54" s="91"/>
      <c r="U54" s="91"/>
      <c r="V54" s="95"/>
      <c r="W54" s="93">
        <f t="shared" si="6"/>
        <v>0</v>
      </c>
      <c r="X54" s="94"/>
      <c r="Y54" s="91"/>
      <c r="Z54" s="91"/>
      <c r="AA54" s="95"/>
      <c r="AB54" s="93">
        <f t="shared" si="7"/>
        <v>0</v>
      </c>
      <c r="AC54" s="91"/>
      <c r="AD54" s="96"/>
      <c r="AE54" s="96"/>
      <c r="AF54" s="96"/>
      <c r="AG54" s="96"/>
      <c r="AH54" s="96"/>
      <c r="AI54" s="96"/>
      <c r="AJ54" s="96"/>
      <c r="AK54" s="96"/>
      <c r="AL54" s="96"/>
      <c r="AM54" s="96"/>
      <c r="AN54" s="96"/>
      <c r="AO54" s="96"/>
      <c r="AP54" s="96"/>
      <c r="AQ54" s="96"/>
      <c r="AR54" s="96"/>
      <c r="AS54" s="96"/>
      <c r="AT54" s="96"/>
      <c r="AU54" s="96"/>
      <c r="AV54" s="96"/>
      <c r="AW54" s="96"/>
      <c r="AX54" s="96"/>
      <c r="AY54" s="96"/>
      <c r="AZ54" s="96"/>
      <c r="BA54" s="96"/>
      <c r="BB54" s="96"/>
      <c r="BC54" s="96"/>
      <c r="BD54" s="96"/>
      <c r="BE54" s="96"/>
      <c r="BF54" s="96"/>
      <c r="BG54" s="96"/>
      <c r="BH54" s="96"/>
      <c r="BI54" s="96"/>
      <c r="BJ54" s="96"/>
      <c r="BK54" s="96"/>
      <c r="BL54" s="96"/>
      <c r="BM54" s="96"/>
      <c r="BN54" s="96"/>
      <c r="BO54" s="96"/>
      <c r="BP54" s="96"/>
      <c r="BQ54" s="96"/>
      <c r="BR54" s="96"/>
      <c r="BS54" s="96"/>
      <c r="BT54" s="96"/>
      <c r="BU54" s="96"/>
      <c r="BV54" s="96"/>
      <c r="BW54" s="96"/>
      <c r="BX54" s="96"/>
    </row>
    <row r="55" spans="1:76" s="97" customFormat="1" ht="15.75">
      <c r="A55" s="81">
        <v>18</v>
      </c>
      <c r="B55" s="82"/>
      <c r="C55" s="82"/>
      <c r="D55" s="82"/>
      <c r="E55" s="83"/>
      <c r="F55" s="84"/>
      <c r="G55" s="85"/>
      <c r="H55" s="86" t="str">
        <f t="shared" si="8"/>
        <v/>
      </c>
      <c r="I55" s="86" t="str">
        <f t="shared" si="9"/>
        <v/>
      </c>
      <c r="J55" s="87"/>
      <c r="K55" s="332"/>
      <c r="L55" s="332"/>
      <c r="M55" s="94"/>
      <c r="N55" s="91"/>
      <c r="O55" s="91"/>
      <c r="P55" s="91"/>
      <c r="Q55" s="95"/>
      <c r="R55" s="93">
        <f t="shared" si="5"/>
        <v>0</v>
      </c>
      <c r="S55" s="94"/>
      <c r="T55" s="91"/>
      <c r="U55" s="91"/>
      <c r="V55" s="95"/>
      <c r="W55" s="93">
        <f t="shared" si="6"/>
        <v>0</v>
      </c>
      <c r="X55" s="94"/>
      <c r="Y55" s="91"/>
      <c r="Z55" s="91"/>
      <c r="AA55" s="95"/>
      <c r="AB55" s="93">
        <f t="shared" si="7"/>
        <v>0</v>
      </c>
      <c r="AC55" s="91"/>
      <c r="AD55" s="96"/>
      <c r="AE55" s="96"/>
      <c r="AF55" s="96"/>
      <c r="AG55" s="96"/>
      <c r="AH55" s="96"/>
      <c r="AI55" s="96"/>
      <c r="AJ55" s="96"/>
      <c r="AK55" s="96"/>
      <c r="AL55" s="96"/>
      <c r="AM55" s="96"/>
      <c r="AN55" s="96"/>
      <c r="AO55" s="96"/>
      <c r="AP55" s="96"/>
      <c r="AQ55" s="96"/>
      <c r="AR55" s="96"/>
      <c r="AS55" s="96"/>
      <c r="AT55" s="96"/>
      <c r="AU55" s="96"/>
      <c r="AV55" s="96"/>
      <c r="AW55" s="96"/>
      <c r="AX55" s="96"/>
      <c r="AY55" s="96"/>
      <c r="AZ55" s="96"/>
      <c r="BA55" s="96"/>
      <c r="BB55" s="96"/>
      <c r="BC55" s="96"/>
      <c r="BD55" s="96"/>
      <c r="BE55" s="96"/>
      <c r="BF55" s="96"/>
      <c r="BG55" s="96"/>
      <c r="BH55" s="96"/>
      <c r="BI55" s="96"/>
      <c r="BJ55" s="96"/>
      <c r="BK55" s="96"/>
      <c r="BL55" s="96"/>
      <c r="BM55" s="96"/>
      <c r="BN55" s="96"/>
      <c r="BO55" s="96"/>
      <c r="BP55" s="96"/>
      <c r="BQ55" s="96"/>
      <c r="BR55" s="96"/>
      <c r="BS55" s="96"/>
      <c r="BT55" s="96"/>
      <c r="BU55" s="96"/>
      <c r="BV55" s="96"/>
      <c r="BW55" s="96"/>
      <c r="BX55" s="96"/>
    </row>
    <row r="56" spans="1:76" s="97" customFormat="1" ht="15.75">
      <c r="A56" s="81">
        <v>19</v>
      </c>
      <c r="B56" s="82"/>
      <c r="C56" s="82"/>
      <c r="D56" s="82"/>
      <c r="E56" s="83"/>
      <c r="F56" s="84"/>
      <c r="G56" s="85"/>
      <c r="H56" s="86" t="str">
        <f t="shared" si="8"/>
        <v/>
      </c>
      <c r="I56" s="86" t="str">
        <f t="shared" si="9"/>
        <v/>
      </c>
      <c r="J56" s="87"/>
      <c r="K56" s="332"/>
      <c r="L56" s="332"/>
      <c r="M56" s="94"/>
      <c r="N56" s="91"/>
      <c r="O56" s="91"/>
      <c r="P56" s="91"/>
      <c r="Q56" s="95"/>
      <c r="R56" s="93">
        <f t="shared" si="5"/>
        <v>0</v>
      </c>
      <c r="S56" s="94"/>
      <c r="T56" s="91"/>
      <c r="U56" s="91"/>
      <c r="V56" s="95"/>
      <c r="W56" s="93">
        <f t="shared" si="6"/>
        <v>0</v>
      </c>
      <c r="X56" s="94"/>
      <c r="Y56" s="91"/>
      <c r="Z56" s="91"/>
      <c r="AA56" s="95"/>
      <c r="AB56" s="93">
        <f t="shared" si="7"/>
        <v>0</v>
      </c>
      <c r="AC56" s="91"/>
      <c r="AD56" s="96"/>
      <c r="AE56" s="96"/>
      <c r="AF56" s="96"/>
      <c r="AG56" s="96"/>
      <c r="AH56" s="96"/>
      <c r="AI56" s="96"/>
      <c r="AJ56" s="96"/>
      <c r="AK56" s="96"/>
      <c r="AL56" s="96"/>
      <c r="AM56" s="96"/>
      <c r="AN56" s="96"/>
      <c r="AO56" s="96"/>
      <c r="AP56" s="96"/>
      <c r="AQ56" s="96"/>
      <c r="AR56" s="96"/>
      <c r="AS56" s="96"/>
      <c r="AT56" s="96"/>
      <c r="AU56" s="96"/>
      <c r="AV56" s="96"/>
      <c r="AW56" s="96"/>
      <c r="AX56" s="96"/>
      <c r="AY56" s="96"/>
      <c r="AZ56" s="96"/>
      <c r="BA56" s="96"/>
      <c r="BB56" s="96"/>
      <c r="BC56" s="96"/>
      <c r="BD56" s="96"/>
      <c r="BE56" s="96"/>
      <c r="BF56" s="96"/>
      <c r="BG56" s="96"/>
      <c r="BH56" s="96"/>
      <c r="BI56" s="96"/>
      <c r="BJ56" s="96"/>
      <c r="BK56" s="96"/>
      <c r="BL56" s="96"/>
      <c r="BM56" s="96"/>
      <c r="BN56" s="96"/>
      <c r="BO56" s="96"/>
      <c r="BP56" s="96"/>
      <c r="BQ56" s="96"/>
      <c r="BR56" s="96"/>
      <c r="BS56" s="96"/>
      <c r="BT56" s="96"/>
      <c r="BU56" s="96"/>
      <c r="BV56" s="96"/>
      <c r="BW56" s="96"/>
      <c r="BX56" s="96"/>
    </row>
    <row r="57" spans="1:76" s="97" customFormat="1" ht="15.75">
      <c r="A57" s="81">
        <v>20</v>
      </c>
      <c r="B57" s="82"/>
      <c r="C57" s="82"/>
      <c r="D57" s="82"/>
      <c r="E57" s="83"/>
      <c r="F57" s="84"/>
      <c r="G57" s="85"/>
      <c r="H57" s="86" t="str">
        <f t="shared" si="8"/>
        <v/>
      </c>
      <c r="I57" s="86" t="str">
        <f t="shared" si="9"/>
        <v/>
      </c>
      <c r="J57" s="87"/>
      <c r="K57" s="332"/>
      <c r="L57" s="332"/>
      <c r="M57" s="94"/>
      <c r="N57" s="91"/>
      <c r="O57" s="91"/>
      <c r="P57" s="91"/>
      <c r="Q57" s="95"/>
      <c r="R57" s="93">
        <f t="shared" si="5"/>
        <v>0</v>
      </c>
      <c r="S57" s="94"/>
      <c r="T57" s="91"/>
      <c r="U57" s="91"/>
      <c r="V57" s="95"/>
      <c r="W57" s="93">
        <f t="shared" si="6"/>
        <v>0</v>
      </c>
      <c r="X57" s="94"/>
      <c r="Y57" s="91"/>
      <c r="Z57" s="91"/>
      <c r="AA57" s="95"/>
      <c r="AB57" s="93">
        <f t="shared" si="7"/>
        <v>0</v>
      </c>
      <c r="AC57" s="91"/>
      <c r="AD57" s="96"/>
      <c r="AE57" s="96"/>
      <c r="AF57" s="96"/>
      <c r="AG57" s="96"/>
      <c r="AH57" s="96"/>
      <c r="AI57" s="96"/>
      <c r="AJ57" s="96"/>
      <c r="AK57" s="96"/>
      <c r="AL57" s="96"/>
      <c r="AM57" s="96"/>
      <c r="AN57" s="96"/>
      <c r="AO57" s="96"/>
      <c r="AP57" s="96"/>
      <c r="AQ57" s="96"/>
      <c r="AR57" s="96"/>
      <c r="AS57" s="96"/>
      <c r="AT57" s="96"/>
      <c r="AU57" s="96"/>
      <c r="AV57" s="96"/>
      <c r="AW57" s="96"/>
      <c r="AX57" s="96"/>
      <c r="AY57" s="96"/>
      <c r="AZ57" s="96"/>
      <c r="BA57" s="96"/>
      <c r="BB57" s="96"/>
      <c r="BC57" s="96"/>
      <c r="BD57" s="96"/>
      <c r="BE57" s="96"/>
      <c r="BF57" s="96"/>
      <c r="BG57" s="96"/>
      <c r="BH57" s="96"/>
      <c r="BI57" s="96"/>
      <c r="BJ57" s="96"/>
      <c r="BK57" s="96"/>
      <c r="BL57" s="96"/>
      <c r="BM57" s="96"/>
      <c r="BN57" s="96"/>
      <c r="BO57" s="96"/>
      <c r="BP57" s="96"/>
      <c r="BQ57" s="96"/>
      <c r="BR57" s="96"/>
      <c r="BS57" s="96"/>
      <c r="BT57" s="96"/>
      <c r="BU57" s="96"/>
      <c r="BV57" s="96"/>
      <c r="BW57" s="96"/>
      <c r="BX57" s="96"/>
    </row>
    <row r="58" spans="1:76" s="97" customFormat="1" ht="15.75">
      <c r="A58" s="81">
        <v>21</v>
      </c>
      <c r="B58" s="82"/>
      <c r="C58" s="82"/>
      <c r="D58" s="82"/>
      <c r="E58" s="83"/>
      <c r="F58" s="84"/>
      <c r="G58" s="85"/>
      <c r="H58" s="86" t="str">
        <f t="shared" si="8"/>
        <v/>
      </c>
      <c r="I58" s="86" t="str">
        <f t="shared" si="9"/>
        <v/>
      </c>
      <c r="J58" s="87"/>
      <c r="K58" s="332"/>
      <c r="L58" s="332"/>
      <c r="M58" s="94"/>
      <c r="N58" s="91"/>
      <c r="O58" s="91"/>
      <c r="P58" s="91"/>
      <c r="Q58" s="95"/>
      <c r="R58" s="93">
        <f t="shared" si="5"/>
        <v>0</v>
      </c>
      <c r="S58" s="94"/>
      <c r="T58" s="91"/>
      <c r="U58" s="91"/>
      <c r="V58" s="95"/>
      <c r="W58" s="93">
        <f t="shared" si="6"/>
        <v>0</v>
      </c>
      <c r="X58" s="94"/>
      <c r="Y58" s="91"/>
      <c r="Z58" s="91"/>
      <c r="AA58" s="95"/>
      <c r="AB58" s="93">
        <f t="shared" si="7"/>
        <v>0</v>
      </c>
      <c r="AC58" s="91"/>
      <c r="AD58" s="96"/>
      <c r="AE58" s="96"/>
      <c r="AF58" s="96"/>
      <c r="AG58" s="96"/>
      <c r="AH58" s="96"/>
      <c r="AI58" s="96"/>
      <c r="AJ58" s="96"/>
      <c r="AK58" s="96"/>
      <c r="AL58" s="96"/>
      <c r="AM58" s="96"/>
      <c r="AN58" s="96"/>
      <c r="AO58" s="96"/>
      <c r="AP58" s="96"/>
      <c r="AQ58" s="96"/>
      <c r="AR58" s="96"/>
      <c r="AS58" s="96"/>
      <c r="AT58" s="96"/>
      <c r="AU58" s="96"/>
      <c r="AV58" s="96"/>
      <c r="AW58" s="96"/>
      <c r="AX58" s="96"/>
      <c r="AY58" s="96"/>
      <c r="AZ58" s="96"/>
      <c r="BA58" s="96"/>
      <c r="BB58" s="96"/>
      <c r="BC58" s="96"/>
      <c r="BD58" s="96"/>
      <c r="BE58" s="96"/>
      <c r="BF58" s="96"/>
      <c r="BG58" s="96"/>
      <c r="BH58" s="96"/>
      <c r="BI58" s="96"/>
      <c r="BJ58" s="96"/>
      <c r="BK58" s="96"/>
      <c r="BL58" s="96"/>
      <c r="BM58" s="96"/>
      <c r="BN58" s="96"/>
      <c r="BO58" s="96"/>
      <c r="BP58" s="96"/>
      <c r="BQ58" s="96"/>
      <c r="BR58" s="96"/>
      <c r="BS58" s="96"/>
      <c r="BT58" s="96"/>
      <c r="BU58" s="96"/>
      <c r="BV58" s="96"/>
      <c r="BW58" s="96"/>
      <c r="BX58" s="96"/>
    </row>
    <row r="59" spans="1:76" s="97" customFormat="1" ht="15.75">
      <c r="A59" s="81">
        <v>22</v>
      </c>
      <c r="B59" s="82"/>
      <c r="C59" s="82"/>
      <c r="D59" s="82"/>
      <c r="E59" s="83"/>
      <c r="F59" s="84"/>
      <c r="G59" s="85"/>
      <c r="H59" s="86" t="str">
        <f t="shared" si="8"/>
        <v/>
      </c>
      <c r="I59" s="86" t="str">
        <f t="shared" si="9"/>
        <v/>
      </c>
      <c r="J59" s="87"/>
      <c r="K59" s="332"/>
      <c r="L59" s="332"/>
      <c r="M59" s="94"/>
      <c r="N59" s="91"/>
      <c r="O59" s="91"/>
      <c r="P59" s="91"/>
      <c r="Q59" s="95"/>
      <c r="R59" s="93">
        <f t="shared" si="5"/>
        <v>0</v>
      </c>
      <c r="S59" s="94"/>
      <c r="T59" s="91"/>
      <c r="U59" s="91"/>
      <c r="V59" s="95"/>
      <c r="W59" s="93">
        <f t="shared" si="6"/>
        <v>0</v>
      </c>
      <c r="X59" s="94"/>
      <c r="Y59" s="91"/>
      <c r="Z59" s="91"/>
      <c r="AA59" s="95"/>
      <c r="AB59" s="93">
        <f t="shared" si="7"/>
        <v>0</v>
      </c>
      <c r="AC59" s="91"/>
      <c r="AD59" s="96"/>
      <c r="AE59" s="96"/>
      <c r="AF59" s="96"/>
      <c r="AG59" s="96"/>
      <c r="AH59" s="96"/>
      <c r="AI59" s="96"/>
      <c r="AJ59" s="96"/>
      <c r="AK59" s="96"/>
      <c r="AL59" s="96"/>
      <c r="AM59" s="96"/>
      <c r="AN59" s="96"/>
      <c r="AO59" s="96"/>
      <c r="AP59" s="96"/>
      <c r="AQ59" s="96"/>
      <c r="AR59" s="96"/>
      <c r="AS59" s="96"/>
      <c r="AT59" s="96"/>
      <c r="AU59" s="96"/>
      <c r="AV59" s="96"/>
      <c r="AW59" s="96"/>
      <c r="AX59" s="96"/>
      <c r="AY59" s="96"/>
      <c r="AZ59" s="96"/>
      <c r="BA59" s="96"/>
      <c r="BB59" s="96"/>
      <c r="BC59" s="96"/>
      <c r="BD59" s="96"/>
      <c r="BE59" s="96"/>
      <c r="BF59" s="96"/>
      <c r="BG59" s="96"/>
      <c r="BH59" s="96"/>
      <c r="BI59" s="96"/>
      <c r="BJ59" s="96"/>
      <c r="BK59" s="96"/>
      <c r="BL59" s="96"/>
      <c r="BM59" s="96"/>
      <c r="BN59" s="96"/>
      <c r="BO59" s="96"/>
      <c r="BP59" s="96"/>
      <c r="BQ59" s="96"/>
      <c r="BR59" s="96"/>
      <c r="BS59" s="96"/>
      <c r="BT59" s="96"/>
      <c r="BU59" s="96"/>
      <c r="BV59" s="96"/>
      <c r="BW59" s="96"/>
      <c r="BX59" s="96"/>
    </row>
    <row r="60" spans="1:76" s="97" customFormat="1" ht="15.75">
      <c r="A60" s="81">
        <v>23</v>
      </c>
      <c r="B60" s="82"/>
      <c r="C60" s="82"/>
      <c r="D60" s="82"/>
      <c r="E60" s="83"/>
      <c r="F60" s="84"/>
      <c r="G60" s="85"/>
      <c r="H60" s="86" t="str">
        <f t="shared" si="8"/>
        <v/>
      </c>
      <c r="I60" s="86" t="str">
        <f t="shared" si="9"/>
        <v/>
      </c>
      <c r="J60" s="87"/>
      <c r="K60" s="332"/>
      <c r="L60" s="332"/>
      <c r="M60" s="94"/>
      <c r="N60" s="91"/>
      <c r="O60" s="91"/>
      <c r="P60" s="91"/>
      <c r="Q60" s="95"/>
      <c r="R60" s="93">
        <f t="shared" si="5"/>
        <v>0</v>
      </c>
      <c r="S60" s="94"/>
      <c r="T60" s="91"/>
      <c r="U60" s="91"/>
      <c r="V60" s="95"/>
      <c r="W60" s="93">
        <f t="shared" si="6"/>
        <v>0</v>
      </c>
      <c r="X60" s="94"/>
      <c r="Y60" s="91"/>
      <c r="Z60" s="91"/>
      <c r="AA60" s="95"/>
      <c r="AB60" s="93">
        <f t="shared" si="7"/>
        <v>0</v>
      </c>
      <c r="AC60" s="91"/>
      <c r="AD60" s="96"/>
      <c r="AE60" s="96"/>
      <c r="AF60" s="96"/>
      <c r="AG60" s="96"/>
      <c r="AH60" s="96"/>
      <c r="AI60" s="96"/>
      <c r="AJ60" s="96"/>
      <c r="AK60" s="96"/>
      <c r="AL60" s="96"/>
      <c r="AM60" s="96"/>
      <c r="AN60" s="96"/>
      <c r="AO60" s="96"/>
      <c r="AP60" s="96"/>
      <c r="AQ60" s="96"/>
      <c r="AR60" s="96"/>
      <c r="AS60" s="96"/>
      <c r="AT60" s="96"/>
      <c r="AU60" s="96"/>
      <c r="AV60" s="96"/>
      <c r="AW60" s="96"/>
      <c r="AX60" s="96"/>
      <c r="AY60" s="96"/>
      <c r="AZ60" s="96"/>
      <c r="BA60" s="96"/>
      <c r="BB60" s="96"/>
      <c r="BC60" s="96"/>
      <c r="BD60" s="96"/>
      <c r="BE60" s="96"/>
      <c r="BF60" s="96"/>
      <c r="BG60" s="96"/>
      <c r="BH60" s="96"/>
      <c r="BI60" s="96"/>
      <c r="BJ60" s="96"/>
      <c r="BK60" s="96"/>
      <c r="BL60" s="96"/>
      <c r="BM60" s="96"/>
      <c r="BN60" s="96"/>
      <c r="BO60" s="96"/>
      <c r="BP60" s="96"/>
      <c r="BQ60" s="96"/>
      <c r="BR60" s="96"/>
      <c r="BS60" s="96"/>
      <c r="BT60" s="96"/>
      <c r="BU60" s="96"/>
      <c r="BV60" s="96"/>
      <c r="BW60" s="96"/>
      <c r="BX60" s="96"/>
    </row>
    <row r="61" spans="1:76" s="97" customFormat="1" ht="15.75">
      <c r="A61" s="81">
        <v>24</v>
      </c>
      <c r="B61" s="82"/>
      <c r="C61" s="82"/>
      <c r="D61" s="82"/>
      <c r="E61" s="83"/>
      <c r="F61" s="84"/>
      <c r="G61" s="85"/>
      <c r="H61" s="86" t="str">
        <f t="shared" si="8"/>
        <v/>
      </c>
      <c r="I61" s="86" t="str">
        <f t="shared" si="9"/>
        <v/>
      </c>
      <c r="J61" s="87"/>
      <c r="K61" s="332"/>
      <c r="L61" s="332"/>
      <c r="M61" s="94"/>
      <c r="N61" s="91"/>
      <c r="O61" s="91"/>
      <c r="P61" s="91"/>
      <c r="Q61" s="95"/>
      <c r="R61" s="93">
        <f t="shared" si="5"/>
        <v>0</v>
      </c>
      <c r="S61" s="94"/>
      <c r="T61" s="91"/>
      <c r="U61" s="91"/>
      <c r="V61" s="95"/>
      <c r="W61" s="93">
        <f t="shared" si="6"/>
        <v>0</v>
      </c>
      <c r="X61" s="94"/>
      <c r="Y61" s="91"/>
      <c r="Z61" s="91"/>
      <c r="AA61" s="95"/>
      <c r="AB61" s="93">
        <f t="shared" si="7"/>
        <v>0</v>
      </c>
      <c r="AC61" s="91"/>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6"/>
      <c r="BM61" s="96"/>
      <c r="BN61" s="96"/>
      <c r="BO61" s="96"/>
      <c r="BP61" s="96"/>
      <c r="BQ61" s="96"/>
      <c r="BR61" s="96"/>
      <c r="BS61" s="96"/>
      <c r="BT61" s="96"/>
      <c r="BU61" s="96"/>
      <c r="BV61" s="96"/>
      <c r="BW61" s="96"/>
      <c r="BX61" s="96"/>
    </row>
    <row r="62" spans="1:76" s="97" customFormat="1" ht="15.75">
      <c r="A62" s="81">
        <v>25</v>
      </c>
      <c r="B62" s="82"/>
      <c r="C62" s="82"/>
      <c r="D62" s="82"/>
      <c r="E62" s="83"/>
      <c r="F62" s="84"/>
      <c r="G62" s="85"/>
      <c r="H62" s="86" t="str">
        <f t="shared" si="8"/>
        <v/>
      </c>
      <c r="I62" s="86" t="str">
        <f t="shared" si="9"/>
        <v/>
      </c>
      <c r="J62" s="87"/>
      <c r="K62" s="332"/>
      <c r="L62" s="332"/>
      <c r="M62" s="94"/>
      <c r="N62" s="91"/>
      <c r="O62" s="91"/>
      <c r="P62" s="91"/>
      <c r="Q62" s="95"/>
      <c r="R62" s="93">
        <f t="shared" si="5"/>
        <v>0</v>
      </c>
      <c r="S62" s="94"/>
      <c r="T62" s="91"/>
      <c r="U62" s="91"/>
      <c r="V62" s="95"/>
      <c r="W62" s="93">
        <f t="shared" si="6"/>
        <v>0</v>
      </c>
      <c r="X62" s="94"/>
      <c r="Y62" s="91"/>
      <c r="Z62" s="91"/>
      <c r="AA62" s="95"/>
      <c r="AB62" s="93">
        <f t="shared" si="7"/>
        <v>0</v>
      </c>
      <c r="AC62" s="91"/>
      <c r="AD62" s="96"/>
      <c r="AE62" s="96"/>
      <c r="AF62" s="96"/>
      <c r="AG62" s="96"/>
      <c r="AH62" s="96"/>
      <c r="AI62" s="96"/>
      <c r="AJ62" s="96"/>
      <c r="AK62" s="96"/>
      <c r="AL62" s="96"/>
      <c r="AM62" s="96"/>
      <c r="AN62" s="96"/>
      <c r="AO62" s="96"/>
      <c r="AP62" s="96"/>
      <c r="AQ62" s="96"/>
      <c r="AR62" s="96"/>
      <c r="AS62" s="96"/>
      <c r="AT62" s="96"/>
      <c r="AU62" s="96"/>
      <c r="AV62" s="96"/>
      <c r="AW62" s="96"/>
      <c r="AX62" s="96"/>
      <c r="AY62" s="96"/>
      <c r="AZ62" s="96"/>
      <c r="BA62" s="96"/>
      <c r="BB62" s="96"/>
      <c r="BC62" s="96"/>
      <c r="BD62" s="96"/>
      <c r="BE62" s="96"/>
      <c r="BF62" s="96"/>
      <c r="BG62" s="96"/>
      <c r="BH62" s="96"/>
      <c r="BI62" s="96"/>
      <c r="BJ62" s="96"/>
      <c r="BK62" s="96"/>
      <c r="BL62" s="96"/>
      <c r="BM62" s="96"/>
      <c r="BN62" s="96"/>
      <c r="BO62" s="96"/>
      <c r="BP62" s="96"/>
      <c r="BQ62" s="96"/>
      <c r="BR62" s="96"/>
      <c r="BS62" s="96"/>
      <c r="BT62" s="96"/>
      <c r="BU62" s="96"/>
      <c r="BV62" s="96"/>
      <c r="BW62" s="96"/>
      <c r="BX62" s="96"/>
    </row>
    <row r="63" spans="1:76" s="97" customFormat="1" ht="15.75">
      <c r="A63" s="81">
        <v>26</v>
      </c>
      <c r="B63" s="82"/>
      <c r="C63" s="82"/>
      <c r="D63" s="82"/>
      <c r="E63" s="83"/>
      <c r="F63" s="84"/>
      <c r="G63" s="85"/>
      <c r="H63" s="86" t="str">
        <f t="shared" si="8"/>
        <v/>
      </c>
      <c r="I63" s="86" t="str">
        <f t="shared" si="9"/>
        <v/>
      </c>
      <c r="J63" s="87"/>
      <c r="K63" s="332"/>
      <c r="L63" s="332"/>
      <c r="M63" s="94"/>
      <c r="N63" s="91"/>
      <c r="O63" s="91"/>
      <c r="P63" s="91"/>
      <c r="Q63" s="95"/>
      <c r="R63" s="93">
        <f t="shared" si="5"/>
        <v>0</v>
      </c>
      <c r="S63" s="94"/>
      <c r="T63" s="91"/>
      <c r="U63" s="91"/>
      <c r="V63" s="95"/>
      <c r="W63" s="93">
        <f t="shared" si="6"/>
        <v>0</v>
      </c>
      <c r="X63" s="94"/>
      <c r="Y63" s="91"/>
      <c r="Z63" s="91"/>
      <c r="AA63" s="95"/>
      <c r="AB63" s="93">
        <f t="shared" si="7"/>
        <v>0</v>
      </c>
      <c r="AC63" s="91"/>
      <c r="AD63" s="96"/>
      <c r="AE63" s="96"/>
      <c r="AF63" s="96"/>
      <c r="AG63" s="96"/>
      <c r="AH63" s="96"/>
      <c r="AI63" s="96"/>
      <c r="AJ63" s="96"/>
      <c r="AK63" s="96"/>
      <c r="AL63" s="96"/>
      <c r="AM63" s="96"/>
      <c r="AN63" s="96"/>
      <c r="AO63" s="96"/>
      <c r="AP63" s="96"/>
      <c r="AQ63" s="96"/>
      <c r="AR63" s="96"/>
      <c r="AS63" s="96"/>
      <c r="AT63" s="96"/>
      <c r="AU63" s="96"/>
      <c r="AV63" s="96"/>
      <c r="AW63" s="96"/>
      <c r="AX63" s="96"/>
      <c r="AY63" s="96"/>
      <c r="AZ63" s="96"/>
      <c r="BA63" s="96"/>
      <c r="BB63" s="96"/>
      <c r="BC63" s="96"/>
      <c r="BD63" s="96"/>
      <c r="BE63" s="96"/>
      <c r="BF63" s="96"/>
      <c r="BG63" s="96"/>
      <c r="BH63" s="96"/>
      <c r="BI63" s="96"/>
      <c r="BJ63" s="96"/>
      <c r="BK63" s="96"/>
      <c r="BL63" s="96"/>
      <c r="BM63" s="96"/>
      <c r="BN63" s="96"/>
      <c r="BO63" s="96"/>
      <c r="BP63" s="96"/>
      <c r="BQ63" s="96"/>
      <c r="BR63" s="96"/>
      <c r="BS63" s="96"/>
      <c r="BT63" s="96"/>
      <c r="BU63" s="96"/>
      <c r="BV63" s="96"/>
      <c r="BW63" s="96"/>
      <c r="BX63" s="96"/>
    </row>
    <row r="64" spans="1:76" s="97" customFormat="1" ht="15.75">
      <c r="A64" s="81">
        <v>27</v>
      </c>
      <c r="B64" s="82"/>
      <c r="C64" s="82"/>
      <c r="D64" s="82"/>
      <c r="E64" s="83"/>
      <c r="F64" s="84"/>
      <c r="G64" s="85"/>
      <c r="H64" s="86" t="str">
        <f t="shared" si="8"/>
        <v/>
      </c>
      <c r="I64" s="86" t="str">
        <f t="shared" si="9"/>
        <v/>
      </c>
      <c r="J64" s="87"/>
      <c r="K64" s="332"/>
      <c r="L64" s="332"/>
      <c r="M64" s="94"/>
      <c r="N64" s="91"/>
      <c r="O64" s="91"/>
      <c r="P64" s="91"/>
      <c r="Q64" s="95"/>
      <c r="R64" s="93">
        <f t="shared" si="5"/>
        <v>0</v>
      </c>
      <c r="S64" s="94"/>
      <c r="T64" s="91"/>
      <c r="U64" s="91"/>
      <c r="V64" s="95"/>
      <c r="W64" s="93">
        <f t="shared" si="6"/>
        <v>0</v>
      </c>
      <c r="X64" s="94"/>
      <c r="Y64" s="91"/>
      <c r="Z64" s="91"/>
      <c r="AA64" s="95"/>
      <c r="AB64" s="93">
        <f t="shared" si="7"/>
        <v>0</v>
      </c>
      <c r="AC64" s="91"/>
      <c r="AD64" s="96"/>
      <c r="AE64" s="96"/>
      <c r="AF64" s="96"/>
      <c r="AG64" s="96"/>
      <c r="AH64" s="96"/>
      <c r="AI64" s="96"/>
      <c r="AJ64" s="96"/>
      <c r="AK64" s="96"/>
      <c r="AL64" s="96"/>
      <c r="AM64" s="96"/>
      <c r="AN64" s="96"/>
      <c r="AO64" s="96"/>
      <c r="AP64" s="96"/>
      <c r="AQ64" s="96"/>
      <c r="AR64" s="96"/>
      <c r="AS64" s="96"/>
      <c r="AT64" s="96"/>
      <c r="AU64" s="96"/>
      <c r="AV64" s="96"/>
      <c r="AW64" s="96"/>
      <c r="AX64" s="96"/>
      <c r="AY64" s="96"/>
      <c r="AZ64" s="96"/>
      <c r="BA64" s="96"/>
      <c r="BB64" s="96"/>
      <c r="BC64" s="96"/>
      <c r="BD64" s="96"/>
      <c r="BE64" s="96"/>
      <c r="BF64" s="96"/>
      <c r="BG64" s="96"/>
      <c r="BH64" s="96"/>
      <c r="BI64" s="96"/>
      <c r="BJ64" s="96"/>
      <c r="BK64" s="96"/>
      <c r="BL64" s="96"/>
      <c r="BM64" s="96"/>
      <c r="BN64" s="96"/>
      <c r="BO64" s="96"/>
      <c r="BP64" s="96"/>
      <c r="BQ64" s="96"/>
      <c r="BR64" s="96"/>
      <c r="BS64" s="96"/>
      <c r="BT64" s="96"/>
      <c r="BU64" s="96"/>
      <c r="BV64" s="96"/>
      <c r="BW64" s="96"/>
      <c r="BX64" s="96"/>
    </row>
    <row r="65" spans="1:76" s="97" customFormat="1" ht="15.75">
      <c r="A65" s="81">
        <v>28</v>
      </c>
      <c r="B65" s="82"/>
      <c r="C65" s="82"/>
      <c r="D65" s="82"/>
      <c r="E65" s="83"/>
      <c r="F65" s="84"/>
      <c r="G65" s="85"/>
      <c r="H65" s="86" t="str">
        <f t="shared" si="8"/>
        <v/>
      </c>
      <c r="I65" s="86" t="str">
        <f t="shared" si="9"/>
        <v/>
      </c>
      <c r="J65" s="87"/>
      <c r="K65" s="332"/>
      <c r="L65" s="332"/>
      <c r="M65" s="94"/>
      <c r="N65" s="91"/>
      <c r="O65" s="91"/>
      <c r="P65" s="91"/>
      <c r="Q65" s="95"/>
      <c r="R65" s="93">
        <f t="shared" si="5"/>
        <v>0</v>
      </c>
      <c r="S65" s="94"/>
      <c r="T65" s="91"/>
      <c r="U65" s="91"/>
      <c r="V65" s="95"/>
      <c r="W65" s="93">
        <f t="shared" si="6"/>
        <v>0</v>
      </c>
      <c r="X65" s="94"/>
      <c r="Y65" s="91"/>
      <c r="Z65" s="91"/>
      <c r="AA65" s="95"/>
      <c r="AB65" s="93">
        <f t="shared" si="7"/>
        <v>0</v>
      </c>
      <c r="AC65" s="91"/>
      <c r="AD65" s="96"/>
      <c r="AE65" s="96"/>
      <c r="AF65" s="96"/>
      <c r="AG65" s="96"/>
      <c r="AH65" s="96"/>
      <c r="AI65" s="96"/>
      <c r="AJ65" s="96"/>
      <c r="AK65" s="96"/>
      <c r="AL65" s="96"/>
      <c r="AM65" s="96"/>
      <c r="AN65" s="96"/>
      <c r="AO65" s="96"/>
      <c r="AP65" s="96"/>
      <c r="AQ65" s="96"/>
      <c r="AR65" s="96"/>
      <c r="AS65" s="96"/>
      <c r="AT65" s="96"/>
      <c r="AU65" s="96"/>
      <c r="AV65" s="96"/>
      <c r="AW65" s="96"/>
      <c r="AX65" s="96"/>
      <c r="AY65" s="96"/>
      <c r="AZ65" s="96"/>
      <c r="BA65" s="96"/>
      <c r="BB65" s="96"/>
      <c r="BC65" s="96"/>
      <c r="BD65" s="96"/>
      <c r="BE65" s="96"/>
      <c r="BF65" s="96"/>
      <c r="BG65" s="96"/>
      <c r="BH65" s="96"/>
      <c r="BI65" s="96"/>
      <c r="BJ65" s="96"/>
      <c r="BK65" s="96"/>
      <c r="BL65" s="96"/>
      <c r="BM65" s="96"/>
      <c r="BN65" s="96"/>
      <c r="BO65" s="96"/>
      <c r="BP65" s="96"/>
      <c r="BQ65" s="96"/>
      <c r="BR65" s="96"/>
      <c r="BS65" s="96"/>
      <c r="BT65" s="96"/>
      <c r="BU65" s="96"/>
      <c r="BV65" s="96"/>
      <c r="BW65" s="96"/>
      <c r="BX65" s="96"/>
    </row>
    <row r="66" spans="1:76" s="97" customFormat="1" ht="15.75">
      <c r="A66" s="81">
        <v>29</v>
      </c>
      <c r="B66" s="82"/>
      <c r="C66" s="82"/>
      <c r="D66" s="82"/>
      <c r="E66" s="83"/>
      <c r="F66" s="84"/>
      <c r="G66" s="85"/>
      <c r="H66" s="86" t="str">
        <f t="shared" si="8"/>
        <v/>
      </c>
      <c r="I66" s="86" t="str">
        <f t="shared" si="9"/>
        <v/>
      </c>
      <c r="J66" s="87"/>
      <c r="K66" s="332"/>
      <c r="L66" s="332"/>
      <c r="M66" s="94"/>
      <c r="N66" s="91"/>
      <c r="O66" s="91"/>
      <c r="P66" s="91"/>
      <c r="Q66" s="95"/>
      <c r="R66" s="93">
        <f t="shared" si="5"/>
        <v>0</v>
      </c>
      <c r="S66" s="94"/>
      <c r="T66" s="91"/>
      <c r="U66" s="91"/>
      <c r="V66" s="95"/>
      <c r="W66" s="93">
        <f t="shared" si="6"/>
        <v>0</v>
      </c>
      <c r="X66" s="94"/>
      <c r="Y66" s="91"/>
      <c r="Z66" s="91"/>
      <c r="AA66" s="95"/>
      <c r="AB66" s="93">
        <f t="shared" si="7"/>
        <v>0</v>
      </c>
      <c r="AC66" s="91"/>
      <c r="AD66" s="96"/>
      <c r="AE66" s="96"/>
      <c r="AF66" s="96"/>
      <c r="AG66" s="96"/>
      <c r="AH66" s="96"/>
      <c r="AI66" s="96"/>
      <c r="AJ66" s="96"/>
      <c r="AK66" s="96"/>
      <c r="AL66" s="96"/>
      <c r="AM66" s="96"/>
      <c r="AN66" s="96"/>
      <c r="AO66" s="96"/>
      <c r="AP66" s="96"/>
      <c r="AQ66" s="96"/>
      <c r="AR66" s="96"/>
      <c r="AS66" s="96"/>
      <c r="AT66" s="96"/>
      <c r="AU66" s="96"/>
      <c r="AV66" s="96"/>
      <c r="AW66" s="96"/>
      <c r="AX66" s="96"/>
      <c r="AY66" s="96"/>
      <c r="AZ66" s="96"/>
      <c r="BA66" s="96"/>
      <c r="BB66" s="96"/>
      <c r="BC66" s="96"/>
      <c r="BD66" s="96"/>
      <c r="BE66" s="96"/>
      <c r="BF66" s="96"/>
      <c r="BG66" s="96"/>
      <c r="BH66" s="96"/>
      <c r="BI66" s="96"/>
      <c r="BJ66" s="96"/>
      <c r="BK66" s="96"/>
      <c r="BL66" s="96"/>
      <c r="BM66" s="96"/>
      <c r="BN66" s="96"/>
      <c r="BO66" s="96"/>
      <c r="BP66" s="96"/>
      <c r="BQ66" s="96"/>
      <c r="BR66" s="96"/>
      <c r="BS66" s="96"/>
      <c r="BT66" s="96"/>
      <c r="BU66" s="96"/>
      <c r="BV66" s="96"/>
      <c r="BW66" s="96"/>
      <c r="BX66" s="96"/>
    </row>
    <row r="67" spans="1:76" s="97" customFormat="1" ht="15.75">
      <c r="A67" s="81">
        <v>30</v>
      </c>
      <c r="B67" s="82"/>
      <c r="C67" s="82"/>
      <c r="D67" s="82"/>
      <c r="E67" s="83"/>
      <c r="F67" s="84"/>
      <c r="G67" s="85"/>
      <c r="H67" s="86" t="str">
        <f t="shared" si="8"/>
        <v/>
      </c>
      <c r="I67" s="86" t="str">
        <f t="shared" si="9"/>
        <v/>
      </c>
      <c r="J67" s="87"/>
      <c r="K67" s="332"/>
      <c r="L67" s="332"/>
      <c r="M67" s="94"/>
      <c r="N67" s="91"/>
      <c r="O67" s="91"/>
      <c r="P67" s="91"/>
      <c r="Q67" s="95"/>
      <c r="R67" s="93">
        <f t="shared" si="5"/>
        <v>0</v>
      </c>
      <c r="S67" s="94"/>
      <c r="T67" s="91"/>
      <c r="U67" s="91"/>
      <c r="V67" s="95"/>
      <c r="W67" s="93">
        <f t="shared" si="6"/>
        <v>0</v>
      </c>
      <c r="X67" s="94"/>
      <c r="Y67" s="91"/>
      <c r="Z67" s="91"/>
      <c r="AA67" s="95"/>
      <c r="AB67" s="93">
        <f t="shared" si="7"/>
        <v>0</v>
      </c>
      <c r="AC67" s="91"/>
      <c r="AD67" s="96"/>
      <c r="AE67" s="96"/>
      <c r="AF67" s="96"/>
      <c r="AG67" s="96"/>
      <c r="AH67" s="96"/>
      <c r="AI67" s="96"/>
      <c r="AJ67" s="96"/>
      <c r="AK67" s="96"/>
      <c r="AL67" s="96"/>
      <c r="AM67" s="96"/>
      <c r="AN67" s="96"/>
      <c r="AO67" s="96"/>
      <c r="AP67" s="96"/>
      <c r="AQ67" s="96"/>
      <c r="AR67" s="96"/>
      <c r="AS67" s="96"/>
      <c r="AT67" s="96"/>
      <c r="AU67" s="96"/>
      <c r="AV67" s="96"/>
      <c r="AW67" s="96"/>
      <c r="AX67" s="96"/>
      <c r="AY67" s="96"/>
      <c r="AZ67" s="96"/>
      <c r="BA67" s="96"/>
      <c r="BB67" s="96"/>
      <c r="BC67" s="96"/>
      <c r="BD67" s="96"/>
      <c r="BE67" s="96"/>
      <c r="BF67" s="96"/>
      <c r="BG67" s="96"/>
      <c r="BH67" s="96"/>
      <c r="BI67" s="96"/>
      <c r="BJ67" s="96"/>
      <c r="BK67" s="96"/>
      <c r="BL67" s="96"/>
      <c r="BM67" s="96"/>
      <c r="BN67" s="96"/>
      <c r="BO67" s="96"/>
      <c r="BP67" s="96"/>
      <c r="BQ67" s="96"/>
      <c r="BR67" s="96"/>
      <c r="BS67" s="96"/>
      <c r="BT67" s="96"/>
      <c r="BU67" s="96"/>
      <c r="BV67" s="96"/>
      <c r="BW67" s="96"/>
      <c r="BX67" s="96"/>
    </row>
    <row r="68" spans="1:76" s="97" customFormat="1" ht="15.75">
      <c r="A68" s="75" t="s">
        <v>259</v>
      </c>
      <c r="B68" s="104" t="s">
        <v>260</v>
      </c>
      <c r="C68" s="77"/>
      <c r="D68" s="78"/>
      <c r="E68" s="98"/>
      <c r="F68" s="78"/>
      <c r="G68" s="99"/>
      <c r="H68" s="99"/>
      <c r="I68" s="99"/>
      <c r="J68" s="99"/>
      <c r="K68" s="333"/>
      <c r="L68" s="333"/>
      <c r="M68" s="103"/>
      <c r="N68" s="102"/>
      <c r="O68" s="102"/>
      <c r="P68" s="102"/>
      <c r="Q68" s="93"/>
      <c r="R68" s="93"/>
      <c r="S68" s="103"/>
      <c r="T68" s="102"/>
      <c r="U68" s="102"/>
      <c r="V68" s="93"/>
      <c r="W68" s="93"/>
      <c r="X68" s="103"/>
      <c r="Y68" s="102"/>
      <c r="Z68" s="102"/>
      <c r="AA68" s="93"/>
      <c r="AB68" s="93"/>
      <c r="AC68" s="102"/>
      <c r="AD68" s="96"/>
      <c r="AE68" s="96"/>
      <c r="AF68" s="96"/>
      <c r="AG68" s="96"/>
      <c r="AH68" s="96"/>
      <c r="AI68" s="96"/>
      <c r="AJ68" s="96"/>
      <c r="AK68" s="96"/>
      <c r="AL68" s="96"/>
      <c r="AM68" s="96"/>
      <c r="AN68" s="96"/>
      <c r="AO68" s="96"/>
      <c r="AP68" s="96"/>
      <c r="AQ68" s="96"/>
      <c r="AR68" s="96"/>
      <c r="AS68" s="96"/>
      <c r="AT68" s="96"/>
      <c r="AU68" s="96"/>
      <c r="AV68" s="96"/>
      <c r="AW68" s="96"/>
      <c r="AX68" s="96"/>
      <c r="AY68" s="96"/>
      <c r="AZ68" s="96"/>
      <c r="BA68" s="96"/>
      <c r="BB68" s="96"/>
      <c r="BC68" s="96"/>
      <c r="BD68" s="96"/>
      <c r="BE68" s="96"/>
      <c r="BF68" s="96"/>
      <c r="BG68" s="96"/>
      <c r="BH68" s="96"/>
      <c r="BI68" s="96"/>
      <c r="BJ68" s="96"/>
      <c r="BK68" s="96"/>
      <c r="BL68" s="96"/>
      <c r="BM68" s="96"/>
      <c r="BN68" s="96"/>
      <c r="BO68" s="96"/>
      <c r="BP68" s="96"/>
      <c r="BQ68" s="96"/>
      <c r="BR68" s="96"/>
      <c r="BS68" s="96"/>
      <c r="BT68" s="96"/>
      <c r="BU68" s="96"/>
      <c r="BV68" s="96"/>
      <c r="BW68" s="96"/>
      <c r="BX68" s="96"/>
    </row>
    <row r="69" spans="1:76" s="97" customFormat="1" ht="15.75">
      <c r="A69" s="81">
        <v>1</v>
      </c>
      <c r="B69" s="82"/>
      <c r="C69" s="105"/>
      <c r="D69" s="328"/>
      <c r="E69" s="83"/>
      <c r="F69" s="106"/>
      <c r="G69" s="85"/>
      <c r="H69" s="86" t="str">
        <f>IF(E69&lt;&gt;"",E69*G69,"")</f>
        <v/>
      </c>
      <c r="I69" s="86" t="str">
        <f>+IF($E$2="ДА",IF(H69="","",H69*1.2),"")</f>
        <v/>
      </c>
      <c r="J69" s="334"/>
      <c r="K69" s="335"/>
      <c r="L69" s="334"/>
      <c r="M69" s="94"/>
      <c r="N69" s="91"/>
      <c r="O69" s="91"/>
      <c r="P69" s="91"/>
      <c r="Q69" s="95"/>
      <c r="R69" s="93">
        <f t="shared" si="5"/>
        <v>0</v>
      </c>
      <c r="S69" s="94"/>
      <c r="T69" s="91"/>
      <c r="U69" s="91"/>
      <c r="V69" s="95"/>
      <c r="W69" s="93">
        <f t="shared" si="6"/>
        <v>0</v>
      </c>
      <c r="X69" s="94"/>
      <c r="Y69" s="91"/>
      <c r="Z69" s="91"/>
      <c r="AA69" s="95"/>
      <c r="AB69" s="93">
        <f t="shared" si="7"/>
        <v>0</v>
      </c>
      <c r="AC69" s="91"/>
      <c r="AD69" s="96"/>
      <c r="AE69" s="96"/>
      <c r="AF69" s="96"/>
      <c r="AG69" s="96"/>
      <c r="AH69" s="96"/>
      <c r="AI69" s="96"/>
      <c r="AJ69" s="96"/>
      <c r="AK69" s="96"/>
      <c r="AL69" s="96"/>
      <c r="AM69" s="96"/>
      <c r="AN69" s="96"/>
      <c r="AO69" s="96"/>
      <c r="AP69" s="96"/>
      <c r="AQ69" s="96"/>
      <c r="AR69" s="96"/>
      <c r="AS69" s="96"/>
      <c r="AT69" s="96"/>
      <c r="AU69" s="96"/>
      <c r="AV69" s="96"/>
      <c r="AW69" s="96"/>
      <c r="AX69" s="96"/>
      <c r="AY69" s="96"/>
      <c r="AZ69" s="96"/>
      <c r="BA69" s="96"/>
      <c r="BB69" s="96"/>
      <c r="BC69" s="96"/>
      <c r="BD69" s="96"/>
      <c r="BE69" s="96"/>
      <c r="BF69" s="96"/>
      <c r="BG69" s="96"/>
      <c r="BH69" s="96"/>
      <c r="BI69" s="96"/>
      <c r="BJ69" s="96"/>
      <c r="BK69" s="96"/>
      <c r="BL69" s="96"/>
      <c r="BM69" s="96"/>
      <c r="BN69" s="96"/>
      <c r="BO69" s="96"/>
      <c r="BP69" s="96"/>
      <c r="BQ69" s="96"/>
      <c r="BR69" s="96"/>
      <c r="BS69" s="96"/>
      <c r="BT69" s="96"/>
      <c r="BU69" s="96"/>
      <c r="BV69" s="96"/>
      <c r="BW69" s="96"/>
      <c r="BX69" s="96"/>
    </row>
    <row r="70" spans="1:76" s="97" customFormat="1" ht="15.75">
      <c r="A70" s="81">
        <v>2</v>
      </c>
      <c r="B70" s="82"/>
      <c r="C70" s="105"/>
      <c r="D70" s="329"/>
      <c r="E70" s="83"/>
      <c r="F70" s="106"/>
      <c r="G70" s="85"/>
      <c r="H70" s="86" t="str">
        <f t="shared" ref="H70:H88" si="10">IF(E70&lt;&gt;"",E70*G70,"")</f>
        <v/>
      </c>
      <c r="I70" s="86" t="str">
        <f t="shared" ref="I70:I88" si="11">+IF($E$2="ДА",IF(H70="","",H70*1.2),"")</f>
        <v/>
      </c>
      <c r="J70" s="336"/>
      <c r="K70" s="337"/>
      <c r="L70" s="336"/>
      <c r="M70" s="94"/>
      <c r="N70" s="91"/>
      <c r="O70" s="91"/>
      <c r="P70" s="91"/>
      <c r="Q70" s="95"/>
      <c r="R70" s="93">
        <f t="shared" si="5"/>
        <v>0</v>
      </c>
      <c r="S70" s="94"/>
      <c r="T70" s="91"/>
      <c r="U70" s="91"/>
      <c r="V70" s="95"/>
      <c r="W70" s="93">
        <f t="shared" si="6"/>
        <v>0</v>
      </c>
      <c r="X70" s="94"/>
      <c r="Y70" s="91"/>
      <c r="Z70" s="91"/>
      <c r="AA70" s="95"/>
      <c r="AB70" s="93">
        <f t="shared" si="7"/>
        <v>0</v>
      </c>
      <c r="AC70" s="91"/>
      <c r="AD70" s="96"/>
      <c r="AE70" s="96"/>
      <c r="AF70" s="96"/>
      <c r="AG70" s="96"/>
      <c r="AH70" s="96"/>
      <c r="AI70" s="96"/>
      <c r="AJ70" s="96"/>
      <c r="AK70" s="96"/>
      <c r="AL70" s="96"/>
      <c r="AM70" s="96"/>
      <c r="AN70" s="96"/>
      <c r="AO70" s="96"/>
      <c r="AP70" s="96"/>
      <c r="AQ70" s="96"/>
      <c r="AR70" s="96"/>
      <c r="AS70" s="96"/>
      <c r="AT70" s="96"/>
      <c r="AU70" s="96"/>
      <c r="AV70" s="96"/>
      <c r="AW70" s="96"/>
      <c r="AX70" s="96"/>
      <c r="AY70" s="96"/>
      <c r="AZ70" s="96"/>
      <c r="BA70" s="96"/>
      <c r="BB70" s="96"/>
      <c r="BC70" s="96"/>
      <c r="BD70" s="96"/>
      <c r="BE70" s="96"/>
      <c r="BF70" s="96"/>
      <c r="BG70" s="96"/>
      <c r="BH70" s="96"/>
      <c r="BI70" s="96"/>
      <c r="BJ70" s="96"/>
      <c r="BK70" s="96"/>
      <c r="BL70" s="96"/>
      <c r="BM70" s="96"/>
      <c r="BN70" s="96"/>
      <c r="BO70" s="96"/>
      <c r="BP70" s="96"/>
      <c r="BQ70" s="96"/>
      <c r="BR70" s="96"/>
      <c r="BS70" s="96"/>
      <c r="BT70" s="96"/>
      <c r="BU70" s="96"/>
      <c r="BV70" s="96"/>
      <c r="BW70" s="96"/>
      <c r="BX70" s="96"/>
    </row>
    <row r="71" spans="1:76" s="97" customFormat="1" ht="15.75">
      <c r="A71" s="81">
        <v>3</v>
      </c>
      <c r="B71" s="82"/>
      <c r="C71" s="105"/>
      <c r="D71" s="329"/>
      <c r="E71" s="83"/>
      <c r="F71" s="106"/>
      <c r="G71" s="85"/>
      <c r="H71" s="86" t="str">
        <f t="shared" si="10"/>
        <v/>
      </c>
      <c r="I71" s="86" t="str">
        <f t="shared" si="11"/>
        <v/>
      </c>
      <c r="J71" s="336"/>
      <c r="K71" s="337"/>
      <c r="L71" s="336"/>
      <c r="M71" s="94"/>
      <c r="N71" s="91"/>
      <c r="O71" s="91"/>
      <c r="P71" s="91"/>
      <c r="Q71" s="95"/>
      <c r="R71" s="93">
        <f t="shared" si="5"/>
        <v>0</v>
      </c>
      <c r="S71" s="94"/>
      <c r="T71" s="91"/>
      <c r="U71" s="91"/>
      <c r="V71" s="95"/>
      <c r="W71" s="93">
        <f t="shared" si="6"/>
        <v>0</v>
      </c>
      <c r="X71" s="94"/>
      <c r="Y71" s="91"/>
      <c r="Z71" s="91"/>
      <c r="AA71" s="95"/>
      <c r="AB71" s="93">
        <f t="shared" si="7"/>
        <v>0</v>
      </c>
      <c r="AC71" s="91"/>
      <c r="AD71" s="96"/>
      <c r="AE71" s="96"/>
      <c r="AF71" s="96"/>
      <c r="AG71" s="96"/>
      <c r="AH71" s="96"/>
      <c r="AI71" s="96"/>
      <c r="AJ71" s="96"/>
      <c r="AK71" s="96"/>
      <c r="AL71" s="96"/>
      <c r="AM71" s="96"/>
      <c r="AN71" s="96"/>
      <c r="AO71" s="96"/>
      <c r="AP71" s="96"/>
      <c r="AQ71" s="96"/>
      <c r="AR71" s="96"/>
      <c r="AS71" s="96"/>
      <c r="AT71" s="96"/>
      <c r="AU71" s="96"/>
      <c r="AV71" s="96"/>
      <c r="AW71" s="96"/>
      <c r="AX71" s="96"/>
      <c r="AY71" s="96"/>
      <c r="AZ71" s="96"/>
      <c r="BA71" s="96"/>
      <c r="BB71" s="96"/>
      <c r="BC71" s="96"/>
      <c r="BD71" s="96"/>
      <c r="BE71" s="96"/>
      <c r="BF71" s="96"/>
      <c r="BG71" s="96"/>
      <c r="BH71" s="96"/>
      <c r="BI71" s="96"/>
      <c r="BJ71" s="96"/>
      <c r="BK71" s="96"/>
      <c r="BL71" s="96"/>
      <c r="BM71" s="96"/>
      <c r="BN71" s="96"/>
      <c r="BO71" s="96"/>
      <c r="BP71" s="96"/>
      <c r="BQ71" s="96"/>
      <c r="BR71" s="96"/>
      <c r="BS71" s="96"/>
      <c r="BT71" s="96"/>
      <c r="BU71" s="96"/>
      <c r="BV71" s="96"/>
      <c r="BW71" s="96"/>
      <c r="BX71" s="96"/>
    </row>
    <row r="72" spans="1:76" s="97" customFormat="1" ht="15.75">
      <c r="A72" s="81">
        <v>4</v>
      </c>
      <c r="B72" s="82"/>
      <c r="C72" s="105"/>
      <c r="D72" s="329"/>
      <c r="E72" s="83"/>
      <c r="F72" s="106"/>
      <c r="G72" s="85"/>
      <c r="H72" s="86" t="str">
        <f t="shared" si="10"/>
        <v/>
      </c>
      <c r="I72" s="86" t="str">
        <f t="shared" si="11"/>
        <v/>
      </c>
      <c r="J72" s="336"/>
      <c r="K72" s="337"/>
      <c r="L72" s="336"/>
      <c r="M72" s="94"/>
      <c r="N72" s="91"/>
      <c r="O72" s="91"/>
      <c r="P72" s="91"/>
      <c r="Q72" s="95"/>
      <c r="R72" s="93">
        <f t="shared" si="5"/>
        <v>0</v>
      </c>
      <c r="S72" s="94"/>
      <c r="T72" s="91"/>
      <c r="U72" s="91"/>
      <c r="V72" s="95"/>
      <c r="W72" s="93">
        <f t="shared" si="6"/>
        <v>0</v>
      </c>
      <c r="X72" s="94"/>
      <c r="Y72" s="91"/>
      <c r="Z72" s="91"/>
      <c r="AA72" s="95"/>
      <c r="AB72" s="93">
        <f t="shared" si="7"/>
        <v>0</v>
      </c>
      <c r="AC72" s="91"/>
      <c r="AD72" s="96"/>
      <c r="AE72" s="96"/>
      <c r="AF72" s="96"/>
      <c r="AG72" s="96"/>
      <c r="AH72" s="96"/>
      <c r="AI72" s="96"/>
      <c r="AJ72" s="96"/>
      <c r="AK72" s="96"/>
      <c r="AL72" s="96"/>
      <c r="AM72" s="96"/>
      <c r="AN72" s="96"/>
      <c r="AO72" s="96"/>
      <c r="AP72" s="96"/>
      <c r="AQ72" s="96"/>
      <c r="AR72" s="96"/>
      <c r="AS72" s="96"/>
      <c r="AT72" s="96"/>
      <c r="AU72" s="96"/>
      <c r="AV72" s="96"/>
      <c r="AW72" s="96"/>
      <c r="AX72" s="96"/>
      <c r="AY72" s="96"/>
      <c r="AZ72" s="96"/>
      <c r="BA72" s="96"/>
      <c r="BB72" s="96"/>
      <c r="BC72" s="96"/>
      <c r="BD72" s="96"/>
      <c r="BE72" s="96"/>
      <c r="BF72" s="96"/>
      <c r="BG72" s="96"/>
      <c r="BH72" s="96"/>
      <c r="BI72" s="96"/>
      <c r="BJ72" s="96"/>
      <c r="BK72" s="96"/>
      <c r="BL72" s="96"/>
      <c r="BM72" s="96"/>
      <c r="BN72" s="96"/>
      <c r="BO72" s="96"/>
      <c r="BP72" s="96"/>
      <c r="BQ72" s="96"/>
      <c r="BR72" s="96"/>
      <c r="BS72" s="96"/>
      <c r="BT72" s="96"/>
      <c r="BU72" s="96"/>
      <c r="BV72" s="96"/>
      <c r="BW72" s="96"/>
      <c r="BX72" s="96"/>
    </row>
    <row r="73" spans="1:76" s="97" customFormat="1" ht="15.75">
      <c r="A73" s="81">
        <v>5</v>
      </c>
      <c r="B73" s="82"/>
      <c r="C73" s="105"/>
      <c r="D73" s="329"/>
      <c r="E73" s="83"/>
      <c r="F73" s="106"/>
      <c r="G73" s="85"/>
      <c r="H73" s="86" t="str">
        <f t="shared" si="10"/>
        <v/>
      </c>
      <c r="I73" s="86" t="str">
        <f t="shared" si="11"/>
        <v/>
      </c>
      <c r="J73" s="336"/>
      <c r="K73" s="337"/>
      <c r="L73" s="336"/>
      <c r="M73" s="94"/>
      <c r="N73" s="91"/>
      <c r="O73" s="91"/>
      <c r="P73" s="91"/>
      <c r="Q73" s="95"/>
      <c r="R73" s="93">
        <f t="shared" si="5"/>
        <v>0</v>
      </c>
      <c r="S73" s="94"/>
      <c r="T73" s="91"/>
      <c r="U73" s="91"/>
      <c r="V73" s="95"/>
      <c r="W73" s="93">
        <f t="shared" si="6"/>
        <v>0</v>
      </c>
      <c r="X73" s="94"/>
      <c r="Y73" s="91"/>
      <c r="Z73" s="91"/>
      <c r="AA73" s="95"/>
      <c r="AB73" s="93">
        <f t="shared" si="7"/>
        <v>0</v>
      </c>
      <c r="AC73" s="91"/>
      <c r="AD73" s="96"/>
      <c r="AE73" s="96"/>
      <c r="AF73" s="96"/>
      <c r="AG73" s="96"/>
      <c r="AH73" s="96"/>
      <c r="AI73" s="96"/>
      <c r="AJ73" s="96"/>
      <c r="AK73" s="96"/>
      <c r="AL73" s="96"/>
      <c r="AM73" s="96"/>
      <c r="AN73" s="96"/>
      <c r="AO73" s="96"/>
      <c r="AP73" s="96"/>
      <c r="AQ73" s="96"/>
      <c r="AR73" s="96"/>
      <c r="AS73" s="96"/>
      <c r="AT73" s="96"/>
      <c r="AU73" s="96"/>
      <c r="AV73" s="96"/>
      <c r="AW73" s="96"/>
      <c r="AX73" s="96"/>
      <c r="AY73" s="96"/>
      <c r="AZ73" s="96"/>
      <c r="BA73" s="96"/>
      <c r="BB73" s="96"/>
      <c r="BC73" s="96"/>
      <c r="BD73" s="96"/>
      <c r="BE73" s="96"/>
      <c r="BF73" s="96"/>
      <c r="BG73" s="96"/>
      <c r="BH73" s="96"/>
      <c r="BI73" s="96"/>
      <c r="BJ73" s="96"/>
      <c r="BK73" s="96"/>
      <c r="BL73" s="96"/>
      <c r="BM73" s="96"/>
      <c r="BN73" s="96"/>
      <c r="BO73" s="96"/>
      <c r="BP73" s="96"/>
      <c r="BQ73" s="96"/>
      <c r="BR73" s="96"/>
      <c r="BS73" s="96"/>
      <c r="BT73" s="96"/>
      <c r="BU73" s="96"/>
      <c r="BV73" s="96"/>
      <c r="BW73" s="96"/>
      <c r="BX73" s="96"/>
    </row>
    <row r="74" spans="1:76" s="97" customFormat="1" ht="15.75">
      <c r="A74" s="81">
        <v>6</v>
      </c>
      <c r="B74" s="82"/>
      <c r="C74" s="105"/>
      <c r="D74" s="329"/>
      <c r="E74" s="83"/>
      <c r="F74" s="106"/>
      <c r="G74" s="85"/>
      <c r="H74" s="86" t="str">
        <f t="shared" si="10"/>
        <v/>
      </c>
      <c r="I74" s="86" t="str">
        <f t="shared" si="11"/>
        <v/>
      </c>
      <c r="J74" s="336"/>
      <c r="K74" s="337"/>
      <c r="L74" s="336"/>
      <c r="M74" s="94"/>
      <c r="N74" s="91"/>
      <c r="O74" s="91"/>
      <c r="P74" s="91"/>
      <c r="Q74" s="95"/>
      <c r="R74" s="93">
        <f t="shared" si="5"/>
        <v>0</v>
      </c>
      <c r="S74" s="94"/>
      <c r="T74" s="91"/>
      <c r="U74" s="91"/>
      <c r="V74" s="95"/>
      <c r="W74" s="93">
        <f t="shared" si="6"/>
        <v>0</v>
      </c>
      <c r="X74" s="94"/>
      <c r="Y74" s="91"/>
      <c r="Z74" s="91"/>
      <c r="AA74" s="95"/>
      <c r="AB74" s="93">
        <f t="shared" si="7"/>
        <v>0</v>
      </c>
      <c r="AC74" s="91"/>
      <c r="AD74" s="96"/>
      <c r="AE74" s="96"/>
      <c r="AF74" s="96"/>
      <c r="AG74" s="96"/>
      <c r="AH74" s="96"/>
      <c r="AI74" s="96"/>
      <c r="AJ74" s="96"/>
      <c r="AK74" s="96"/>
      <c r="AL74" s="96"/>
      <c r="AM74" s="96"/>
      <c r="AN74" s="96"/>
      <c r="AO74" s="96"/>
      <c r="AP74" s="96"/>
      <c r="AQ74" s="96"/>
      <c r="AR74" s="96"/>
      <c r="AS74" s="96"/>
      <c r="AT74" s="96"/>
      <c r="AU74" s="96"/>
      <c r="AV74" s="96"/>
      <c r="AW74" s="96"/>
      <c r="AX74" s="96"/>
      <c r="AY74" s="96"/>
      <c r="AZ74" s="96"/>
      <c r="BA74" s="96"/>
      <c r="BB74" s="96"/>
      <c r="BC74" s="96"/>
      <c r="BD74" s="96"/>
      <c r="BE74" s="96"/>
      <c r="BF74" s="96"/>
      <c r="BG74" s="96"/>
      <c r="BH74" s="96"/>
      <c r="BI74" s="96"/>
      <c r="BJ74" s="96"/>
      <c r="BK74" s="96"/>
      <c r="BL74" s="96"/>
      <c r="BM74" s="96"/>
      <c r="BN74" s="96"/>
      <c r="BO74" s="96"/>
      <c r="BP74" s="96"/>
      <c r="BQ74" s="96"/>
      <c r="BR74" s="96"/>
      <c r="BS74" s="96"/>
      <c r="BT74" s="96"/>
      <c r="BU74" s="96"/>
      <c r="BV74" s="96"/>
      <c r="BW74" s="96"/>
      <c r="BX74" s="96"/>
    </row>
    <row r="75" spans="1:76" s="97" customFormat="1" ht="15.75">
      <c r="A75" s="81">
        <v>7</v>
      </c>
      <c r="B75" s="82"/>
      <c r="C75" s="105"/>
      <c r="D75" s="329"/>
      <c r="E75" s="83"/>
      <c r="F75" s="106"/>
      <c r="G75" s="85"/>
      <c r="H75" s="86" t="str">
        <f t="shared" si="10"/>
        <v/>
      </c>
      <c r="I75" s="86" t="str">
        <f t="shared" si="11"/>
        <v/>
      </c>
      <c r="J75" s="336"/>
      <c r="K75" s="337"/>
      <c r="L75" s="336"/>
      <c r="M75" s="94"/>
      <c r="N75" s="91"/>
      <c r="O75" s="91"/>
      <c r="P75" s="91"/>
      <c r="Q75" s="95"/>
      <c r="R75" s="93">
        <f t="shared" si="5"/>
        <v>0</v>
      </c>
      <c r="S75" s="94"/>
      <c r="T75" s="91"/>
      <c r="U75" s="91"/>
      <c r="V75" s="95"/>
      <c r="W75" s="93">
        <f t="shared" si="6"/>
        <v>0</v>
      </c>
      <c r="X75" s="94"/>
      <c r="Y75" s="91"/>
      <c r="Z75" s="91"/>
      <c r="AA75" s="95"/>
      <c r="AB75" s="93">
        <f t="shared" si="7"/>
        <v>0</v>
      </c>
      <c r="AC75" s="91"/>
      <c r="AD75" s="96"/>
      <c r="AE75" s="96"/>
      <c r="AF75" s="96"/>
      <c r="AG75" s="96"/>
      <c r="AH75" s="96"/>
      <c r="AI75" s="96"/>
      <c r="AJ75" s="96"/>
      <c r="AK75" s="96"/>
      <c r="AL75" s="96"/>
      <c r="AM75" s="96"/>
      <c r="AN75" s="96"/>
      <c r="AO75" s="96"/>
      <c r="AP75" s="96"/>
      <c r="AQ75" s="96"/>
      <c r="AR75" s="96"/>
      <c r="AS75" s="96"/>
      <c r="AT75" s="96"/>
      <c r="AU75" s="96"/>
      <c r="AV75" s="96"/>
      <c r="AW75" s="96"/>
      <c r="AX75" s="96"/>
      <c r="AY75" s="96"/>
      <c r="AZ75" s="96"/>
      <c r="BA75" s="96"/>
      <c r="BB75" s="96"/>
      <c r="BC75" s="96"/>
      <c r="BD75" s="96"/>
      <c r="BE75" s="96"/>
      <c r="BF75" s="96"/>
      <c r="BG75" s="96"/>
      <c r="BH75" s="96"/>
      <c r="BI75" s="96"/>
      <c r="BJ75" s="96"/>
      <c r="BK75" s="96"/>
      <c r="BL75" s="96"/>
      <c r="BM75" s="96"/>
      <c r="BN75" s="96"/>
      <c r="BO75" s="96"/>
      <c r="BP75" s="96"/>
      <c r="BQ75" s="96"/>
      <c r="BR75" s="96"/>
      <c r="BS75" s="96"/>
      <c r="BT75" s="96"/>
      <c r="BU75" s="96"/>
      <c r="BV75" s="96"/>
      <c r="BW75" s="96"/>
      <c r="BX75" s="96"/>
    </row>
    <row r="76" spans="1:76" s="97" customFormat="1" ht="15.75">
      <c r="A76" s="81">
        <v>8</v>
      </c>
      <c r="B76" s="82"/>
      <c r="C76" s="105"/>
      <c r="D76" s="329"/>
      <c r="E76" s="83"/>
      <c r="F76" s="106"/>
      <c r="G76" s="85"/>
      <c r="H76" s="86" t="str">
        <f t="shared" si="10"/>
        <v/>
      </c>
      <c r="I76" s="86" t="str">
        <f t="shared" si="11"/>
        <v/>
      </c>
      <c r="J76" s="336"/>
      <c r="K76" s="337"/>
      <c r="L76" s="336"/>
      <c r="M76" s="94"/>
      <c r="N76" s="91"/>
      <c r="O76" s="91"/>
      <c r="P76" s="91"/>
      <c r="Q76" s="95"/>
      <c r="R76" s="93">
        <f t="shared" si="5"/>
        <v>0</v>
      </c>
      <c r="S76" s="94"/>
      <c r="T76" s="91"/>
      <c r="U76" s="91"/>
      <c r="V76" s="95"/>
      <c r="W76" s="93">
        <f t="shared" si="6"/>
        <v>0</v>
      </c>
      <c r="X76" s="94"/>
      <c r="Y76" s="91"/>
      <c r="Z76" s="91"/>
      <c r="AA76" s="95"/>
      <c r="AB76" s="93">
        <f t="shared" si="7"/>
        <v>0</v>
      </c>
      <c r="AC76" s="91"/>
      <c r="AD76" s="96"/>
      <c r="AE76" s="96"/>
      <c r="AF76" s="96"/>
      <c r="AG76" s="96"/>
      <c r="AH76" s="96"/>
      <c r="AI76" s="96"/>
      <c r="AJ76" s="96"/>
      <c r="AK76" s="96"/>
      <c r="AL76" s="96"/>
      <c r="AM76" s="96"/>
      <c r="AN76" s="96"/>
      <c r="AO76" s="96"/>
      <c r="AP76" s="96"/>
      <c r="AQ76" s="96"/>
      <c r="AR76" s="96"/>
      <c r="AS76" s="96"/>
      <c r="AT76" s="96"/>
      <c r="AU76" s="96"/>
      <c r="AV76" s="96"/>
      <c r="AW76" s="96"/>
      <c r="AX76" s="96"/>
      <c r="AY76" s="96"/>
      <c r="AZ76" s="96"/>
      <c r="BA76" s="96"/>
      <c r="BB76" s="96"/>
      <c r="BC76" s="96"/>
      <c r="BD76" s="96"/>
      <c r="BE76" s="96"/>
      <c r="BF76" s="96"/>
      <c r="BG76" s="96"/>
      <c r="BH76" s="96"/>
      <c r="BI76" s="96"/>
      <c r="BJ76" s="96"/>
      <c r="BK76" s="96"/>
      <c r="BL76" s="96"/>
      <c r="BM76" s="96"/>
      <c r="BN76" s="96"/>
      <c r="BO76" s="96"/>
      <c r="BP76" s="96"/>
      <c r="BQ76" s="96"/>
      <c r="BR76" s="96"/>
      <c r="BS76" s="96"/>
      <c r="BT76" s="96"/>
      <c r="BU76" s="96"/>
      <c r="BV76" s="96"/>
      <c r="BW76" s="96"/>
      <c r="BX76" s="96"/>
    </row>
    <row r="77" spans="1:76" s="97" customFormat="1" ht="15.75">
      <c r="A77" s="81">
        <v>9</v>
      </c>
      <c r="B77" s="82"/>
      <c r="C77" s="105"/>
      <c r="D77" s="329"/>
      <c r="E77" s="83"/>
      <c r="F77" s="106"/>
      <c r="G77" s="85"/>
      <c r="H77" s="86" t="str">
        <f t="shared" si="10"/>
        <v/>
      </c>
      <c r="I77" s="86" t="str">
        <f t="shared" si="11"/>
        <v/>
      </c>
      <c r="J77" s="336"/>
      <c r="K77" s="337"/>
      <c r="L77" s="336"/>
      <c r="M77" s="94"/>
      <c r="N77" s="91"/>
      <c r="O77" s="91"/>
      <c r="P77" s="91"/>
      <c r="Q77" s="95"/>
      <c r="R77" s="93">
        <f t="shared" si="5"/>
        <v>0</v>
      </c>
      <c r="S77" s="94"/>
      <c r="T77" s="91"/>
      <c r="U77" s="91"/>
      <c r="V77" s="95"/>
      <c r="W77" s="93">
        <f t="shared" si="6"/>
        <v>0</v>
      </c>
      <c r="X77" s="94"/>
      <c r="Y77" s="91"/>
      <c r="Z77" s="91"/>
      <c r="AA77" s="95"/>
      <c r="AB77" s="93">
        <f t="shared" si="7"/>
        <v>0</v>
      </c>
      <c r="AC77" s="91"/>
      <c r="AD77" s="96"/>
      <c r="AE77" s="96"/>
      <c r="AF77" s="96"/>
      <c r="AG77" s="96"/>
      <c r="AH77" s="96"/>
      <c r="AI77" s="96"/>
      <c r="AJ77" s="96"/>
      <c r="AK77" s="96"/>
      <c r="AL77" s="96"/>
      <c r="AM77" s="96"/>
      <c r="AN77" s="96"/>
      <c r="AO77" s="96"/>
      <c r="AP77" s="96"/>
      <c r="AQ77" s="96"/>
      <c r="AR77" s="96"/>
      <c r="AS77" s="96"/>
      <c r="AT77" s="96"/>
      <c r="AU77" s="96"/>
      <c r="AV77" s="96"/>
      <c r="AW77" s="96"/>
      <c r="AX77" s="96"/>
      <c r="AY77" s="96"/>
      <c r="AZ77" s="96"/>
      <c r="BA77" s="96"/>
      <c r="BB77" s="96"/>
      <c r="BC77" s="96"/>
      <c r="BD77" s="96"/>
      <c r="BE77" s="96"/>
      <c r="BF77" s="96"/>
      <c r="BG77" s="96"/>
      <c r="BH77" s="96"/>
      <c r="BI77" s="96"/>
      <c r="BJ77" s="96"/>
      <c r="BK77" s="96"/>
      <c r="BL77" s="96"/>
      <c r="BM77" s="96"/>
      <c r="BN77" s="96"/>
      <c r="BO77" s="96"/>
      <c r="BP77" s="96"/>
      <c r="BQ77" s="96"/>
      <c r="BR77" s="96"/>
      <c r="BS77" s="96"/>
      <c r="BT77" s="96"/>
      <c r="BU77" s="96"/>
      <c r="BV77" s="96"/>
      <c r="BW77" s="96"/>
      <c r="BX77" s="96"/>
    </row>
    <row r="78" spans="1:76" s="97" customFormat="1" ht="15.75">
      <c r="A78" s="81">
        <v>10</v>
      </c>
      <c r="B78" s="107"/>
      <c r="C78" s="108"/>
      <c r="D78" s="329"/>
      <c r="E78" s="109"/>
      <c r="F78" s="110"/>
      <c r="G78" s="111"/>
      <c r="H78" s="86" t="str">
        <f t="shared" si="10"/>
        <v/>
      </c>
      <c r="I78" s="86" t="str">
        <f t="shared" si="11"/>
        <v/>
      </c>
      <c r="J78" s="336"/>
      <c r="K78" s="337"/>
      <c r="L78" s="336"/>
      <c r="M78" s="94"/>
      <c r="N78" s="91"/>
      <c r="O78" s="91"/>
      <c r="P78" s="91"/>
      <c r="Q78" s="95"/>
      <c r="R78" s="93">
        <f t="shared" si="5"/>
        <v>0</v>
      </c>
      <c r="S78" s="94"/>
      <c r="T78" s="91"/>
      <c r="U78" s="91"/>
      <c r="V78" s="95"/>
      <c r="W78" s="93">
        <f t="shared" si="6"/>
        <v>0</v>
      </c>
      <c r="X78" s="94"/>
      <c r="Y78" s="91"/>
      <c r="Z78" s="91"/>
      <c r="AA78" s="95"/>
      <c r="AB78" s="93">
        <f t="shared" si="7"/>
        <v>0</v>
      </c>
      <c r="AC78" s="91"/>
      <c r="AD78" s="96"/>
      <c r="AE78" s="96"/>
      <c r="AF78" s="96"/>
      <c r="AG78" s="96"/>
      <c r="AH78" s="96"/>
      <c r="AI78" s="96"/>
      <c r="AJ78" s="96"/>
      <c r="AK78" s="96"/>
      <c r="AL78" s="96"/>
      <c r="AM78" s="96"/>
      <c r="AN78" s="96"/>
      <c r="AO78" s="96"/>
      <c r="AP78" s="96"/>
      <c r="AQ78" s="96"/>
      <c r="AR78" s="96"/>
      <c r="AS78" s="96"/>
      <c r="AT78" s="96"/>
      <c r="AU78" s="96"/>
      <c r="AV78" s="96"/>
      <c r="AW78" s="96"/>
      <c r="AX78" s="96"/>
      <c r="AY78" s="96"/>
      <c r="AZ78" s="96"/>
      <c r="BA78" s="96"/>
      <c r="BB78" s="96"/>
      <c r="BC78" s="96"/>
      <c r="BD78" s="96"/>
      <c r="BE78" s="96"/>
      <c r="BF78" s="96"/>
      <c r="BG78" s="96"/>
      <c r="BH78" s="96"/>
      <c r="BI78" s="96"/>
      <c r="BJ78" s="96"/>
      <c r="BK78" s="96"/>
      <c r="BL78" s="96"/>
      <c r="BM78" s="96"/>
      <c r="BN78" s="96"/>
      <c r="BO78" s="96"/>
      <c r="BP78" s="96"/>
      <c r="BQ78" s="96"/>
      <c r="BR78" s="96"/>
      <c r="BS78" s="96"/>
      <c r="BT78" s="96"/>
      <c r="BU78" s="96"/>
      <c r="BV78" s="96"/>
      <c r="BW78" s="96"/>
      <c r="BX78" s="96"/>
    </row>
    <row r="79" spans="1:76" s="97" customFormat="1" ht="15.75">
      <c r="A79" s="81">
        <v>11</v>
      </c>
      <c r="B79" s="107"/>
      <c r="C79" s="108"/>
      <c r="D79" s="329"/>
      <c r="E79" s="109"/>
      <c r="F79" s="110"/>
      <c r="G79" s="111"/>
      <c r="H79" s="86" t="str">
        <f t="shared" si="10"/>
        <v/>
      </c>
      <c r="I79" s="86" t="str">
        <f t="shared" si="11"/>
        <v/>
      </c>
      <c r="J79" s="336"/>
      <c r="K79" s="337"/>
      <c r="L79" s="336"/>
      <c r="M79" s="94"/>
      <c r="N79" s="91"/>
      <c r="O79" s="91"/>
      <c r="P79" s="91"/>
      <c r="Q79" s="95"/>
      <c r="R79" s="93">
        <f t="shared" si="5"/>
        <v>0</v>
      </c>
      <c r="S79" s="94"/>
      <c r="T79" s="91"/>
      <c r="U79" s="91"/>
      <c r="V79" s="95"/>
      <c r="W79" s="93">
        <f t="shared" si="6"/>
        <v>0</v>
      </c>
      <c r="X79" s="94"/>
      <c r="Y79" s="91"/>
      <c r="Z79" s="91"/>
      <c r="AA79" s="95"/>
      <c r="AB79" s="93">
        <f t="shared" si="7"/>
        <v>0</v>
      </c>
      <c r="AC79" s="91"/>
      <c r="AD79" s="96"/>
      <c r="AE79" s="96"/>
      <c r="AF79" s="96"/>
      <c r="AG79" s="96"/>
      <c r="AH79" s="96"/>
      <c r="AI79" s="96"/>
      <c r="AJ79" s="96"/>
      <c r="AK79" s="96"/>
      <c r="AL79" s="96"/>
      <c r="AM79" s="96"/>
      <c r="AN79" s="96"/>
      <c r="AO79" s="96"/>
      <c r="AP79" s="96"/>
      <c r="AQ79" s="96"/>
      <c r="AR79" s="96"/>
      <c r="AS79" s="96"/>
      <c r="AT79" s="96"/>
      <c r="AU79" s="96"/>
      <c r="AV79" s="96"/>
      <c r="AW79" s="96"/>
      <c r="AX79" s="96"/>
      <c r="AY79" s="96"/>
      <c r="AZ79" s="96"/>
      <c r="BA79" s="96"/>
      <c r="BB79" s="96"/>
      <c r="BC79" s="96"/>
      <c r="BD79" s="96"/>
      <c r="BE79" s="96"/>
      <c r="BF79" s="96"/>
      <c r="BG79" s="96"/>
      <c r="BH79" s="96"/>
      <c r="BI79" s="96"/>
      <c r="BJ79" s="96"/>
      <c r="BK79" s="96"/>
      <c r="BL79" s="96"/>
      <c r="BM79" s="96"/>
      <c r="BN79" s="96"/>
      <c r="BO79" s="96"/>
      <c r="BP79" s="96"/>
      <c r="BQ79" s="96"/>
      <c r="BR79" s="96"/>
      <c r="BS79" s="96"/>
      <c r="BT79" s="96"/>
      <c r="BU79" s="96"/>
      <c r="BV79" s="96"/>
      <c r="BW79" s="96"/>
      <c r="BX79" s="96"/>
    </row>
    <row r="80" spans="1:76" s="97" customFormat="1" ht="15.75">
      <c r="A80" s="81">
        <v>12</v>
      </c>
      <c r="B80" s="107"/>
      <c r="C80" s="108"/>
      <c r="D80" s="329"/>
      <c r="E80" s="109"/>
      <c r="F80" s="110"/>
      <c r="G80" s="111"/>
      <c r="H80" s="86" t="str">
        <f t="shared" si="10"/>
        <v/>
      </c>
      <c r="I80" s="86" t="str">
        <f t="shared" si="11"/>
        <v/>
      </c>
      <c r="J80" s="336"/>
      <c r="K80" s="337"/>
      <c r="L80" s="336"/>
      <c r="M80" s="94"/>
      <c r="N80" s="91"/>
      <c r="O80" s="91"/>
      <c r="P80" s="91"/>
      <c r="Q80" s="95"/>
      <c r="R80" s="93">
        <f t="shared" si="5"/>
        <v>0</v>
      </c>
      <c r="S80" s="94"/>
      <c r="T80" s="91"/>
      <c r="U80" s="91"/>
      <c r="V80" s="95"/>
      <c r="W80" s="93">
        <f t="shared" si="6"/>
        <v>0</v>
      </c>
      <c r="X80" s="94"/>
      <c r="Y80" s="91"/>
      <c r="Z80" s="91"/>
      <c r="AA80" s="95"/>
      <c r="AB80" s="93">
        <f t="shared" si="7"/>
        <v>0</v>
      </c>
      <c r="AC80" s="91"/>
      <c r="AD80" s="96"/>
      <c r="AE80" s="96"/>
      <c r="AF80" s="96"/>
      <c r="AG80" s="96"/>
      <c r="AH80" s="96"/>
      <c r="AI80" s="96"/>
      <c r="AJ80" s="96"/>
      <c r="AK80" s="96"/>
      <c r="AL80" s="96"/>
      <c r="AM80" s="96"/>
      <c r="AN80" s="96"/>
      <c r="AO80" s="96"/>
      <c r="AP80" s="96"/>
      <c r="AQ80" s="96"/>
      <c r="AR80" s="96"/>
      <c r="AS80" s="96"/>
      <c r="AT80" s="96"/>
      <c r="AU80" s="96"/>
      <c r="AV80" s="96"/>
      <c r="AW80" s="96"/>
      <c r="AX80" s="96"/>
      <c r="AY80" s="96"/>
      <c r="AZ80" s="96"/>
      <c r="BA80" s="96"/>
      <c r="BB80" s="96"/>
      <c r="BC80" s="96"/>
      <c r="BD80" s="96"/>
      <c r="BE80" s="96"/>
      <c r="BF80" s="96"/>
      <c r="BG80" s="96"/>
      <c r="BH80" s="96"/>
      <c r="BI80" s="96"/>
      <c r="BJ80" s="96"/>
      <c r="BK80" s="96"/>
      <c r="BL80" s="96"/>
      <c r="BM80" s="96"/>
      <c r="BN80" s="96"/>
      <c r="BO80" s="96"/>
      <c r="BP80" s="96"/>
      <c r="BQ80" s="96"/>
      <c r="BR80" s="96"/>
      <c r="BS80" s="96"/>
      <c r="BT80" s="96"/>
      <c r="BU80" s="96"/>
      <c r="BV80" s="96"/>
      <c r="BW80" s="96"/>
      <c r="BX80" s="96"/>
    </row>
    <row r="81" spans="1:76" s="97" customFormat="1" ht="15.75">
      <c r="A81" s="81">
        <v>13</v>
      </c>
      <c r="B81" s="107"/>
      <c r="C81" s="108"/>
      <c r="D81" s="329"/>
      <c r="E81" s="109"/>
      <c r="F81" s="110"/>
      <c r="G81" s="111"/>
      <c r="H81" s="86" t="str">
        <f t="shared" si="10"/>
        <v/>
      </c>
      <c r="I81" s="86" t="str">
        <f t="shared" si="11"/>
        <v/>
      </c>
      <c r="J81" s="336"/>
      <c r="K81" s="337"/>
      <c r="L81" s="336"/>
      <c r="M81" s="94"/>
      <c r="N81" s="91"/>
      <c r="O81" s="91"/>
      <c r="P81" s="91"/>
      <c r="Q81" s="95"/>
      <c r="R81" s="93">
        <f t="shared" si="5"/>
        <v>0</v>
      </c>
      <c r="S81" s="94"/>
      <c r="T81" s="91"/>
      <c r="U81" s="91"/>
      <c r="V81" s="95"/>
      <c r="W81" s="93">
        <f t="shared" si="6"/>
        <v>0</v>
      </c>
      <c r="X81" s="94"/>
      <c r="Y81" s="91"/>
      <c r="Z81" s="91"/>
      <c r="AA81" s="95"/>
      <c r="AB81" s="93">
        <f t="shared" si="7"/>
        <v>0</v>
      </c>
      <c r="AC81" s="91"/>
      <c r="AD81" s="96"/>
      <c r="AE81" s="96"/>
      <c r="AF81" s="96"/>
      <c r="AG81" s="96"/>
      <c r="AH81" s="96"/>
      <c r="AI81" s="96"/>
      <c r="AJ81" s="96"/>
      <c r="AK81" s="96"/>
      <c r="AL81" s="96"/>
      <c r="AM81" s="96"/>
      <c r="AN81" s="96"/>
      <c r="AO81" s="96"/>
      <c r="AP81" s="96"/>
      <c r="AQ81" s="96"/>
      <c r="AR81" s="96"/>
      <c r="AS81" s="96"/>
      <c r="AT81" s="96"/>
      <c r="AU81" s="96"/>
      <c r="AV81" s="96"/>
      <c r="AW81" s="96"/>
      <c r="AX81" s="96"/>
      <c r="AY81" s="96"/>
      <c r="AZ81" s="96"/>
      <c r="BA81" s="96"/>
      <c r="BB81" s="96"/>
      <c r="BC81" s="96"/>
      <c r="BD81" s="96"/>
      <c r="BE81" s="96"/>
      <c r="BF81" s="96"/>
      <c r="BG81" s="96"/>
      <c r="BH81" s="96"/>
      <c r="BI81" s="96"/>
      <c r="BJ81" s="96"/>
      <c r="BK81" s="96"/>
      <c r="BL81" s="96"/>
      <c r="BM81" s="96"/>
      <c r="BN81" s="96"/>
      <c r="BO81" s="96"/>
      <c r="BP81" s="96"/>
      <c r="BQ81" s="96"/>
      <c r="BR81" s="96"/>
      <c r="BS81" s="96"/>
      <c r="BT81" s="96"/>
      <c r="BU81" s="96"/>
      <c r="BV81" s="96"/>
      <c r="BW81" s="96"/>
      <c r="BX81" s="96"/>
    </row>
    <row r="82" spans="1:76" s="97" customFormat="1" ht="15.75">
      <c r="A82" s="81">
        <v>14</v>
      </c>
      <c r="B82" s="107"/>
      <c r="C82" s="108"/>
      <c r="D82" s="329"/>
      <c r="E82" s="109"/>
      <c r="F82" s="110"/>
      <c r="G82" s="111"/>
      <c r="H82" s="86" t="str">
        <f t="shared" si="10"/>
        <v/>
      </c>
      <c r="I82" s="86" t="str">
        <f t="shared" si="11"/>
        <v/>
      </c>
      <c r="J82" s="336"/>
      <c r="K82" s="337"/>
      <c r="L82" s="336"/>
      <c r="M82" s="94"/>
      <c r="N82" s="91"/>
      <c r="O82" s="91"/>
      <c r="P82" s="91"/>
      <c r="Q82" s="95"/>
      <c r="R82" s="93">
        <f t="shared" si="5"/>
        <v>0</v>
      </c>
      <c r="S82" s="94"/>
      <c r="T82" s="91"/>
      <c r="U82" s="91"/>
      <c r="V82" s="95"/>
      <c r="W82" s="93">
        <f t="shared" si="6"/>
        <v>0</v>
      </c>
      <c r="X82" s="94"/>
      <c r="Y82" s="91"/>
      <c r="Z82" s="91"/>
      <c r="AA82" s="95"/>
      <c r="AB82" s="93">
        <f t="shared" si="7"/>
        <v>0</v>
      </c>
      <c r="AC82" s="91"/>
      <c r="AD82" s="96"/>
      <c r="AE82" s="96"/>
      <c r="AF82" s="96"/>
      <c r="AG82" s="96"/>
      <c r="AH82" s="96"/>
      <c r="AI82" s="96"/>
      <c r="AJ82" s="96"/>
      <c r="AK82" s="96"/>
      <c r="AL82" s="96"/>
      <c r="AM82" s="96"/>
      <c r="AN82" s="96"/>
      <c r="AO82" s="96"/>
      <c r="AP82" s="96"/>
      <c r="AQ82" s="96"/>
      <c r="AR82" s="96"/>
      <c r="AS82" s="96"/>
      <c r="AT82" s="96"/>
      <c r="AU82" s="96"/>
      <c r="AV82" s="96"/>
      <c r="AW82" s="96"/>
      <c r="AX82" s="96"/>
      <c r="AY82" s="96"/>
      <c r="AZ82" s="96"/>
      <c r="BA82" s="96"/>
      <c r="BB82" s="96"/>
      <c r="BC82" s="96"/>
      <c r="BD82" s="96"/>
      <c r="BE82" s="96"/>
      <c r="BF82" s="96"/>
      <c r="BG82" s="96"/>
      <c r="BH82" s="96"/>
      <c r="BI82" s="96"/>
      <c r="BJ82" s="96"/>
      <c r="BK82" s="96"/>
      <c r="BL82" s="96"/>
      <c r="BM82" s="96"/>
      <c r="BN82" s="96"/>
      <c r="BO82" s="96"/>
      <c r="BP82" s="96"/>
      <c r="BQ82" s="96"/>
      <c r="BR82" s="96"/>
      <c r="BS82" s="96"/>
      <c r="BT82" s="96"/>
      <c r="BU82" s="96"/>
      <c r="BV82" s="96"/>
      <c r="BW82" s="96"/>
      <c r="BX82" s="96"/>
    </row>
    <row r="83" spans="1:76" s="97" customFormat="1" ht="15.75">
      <c r="A83" s="81">
        <v>15</v>
      </c>
      <c r="B83" s="107"/>
      <c r="C83" s="108"/>
      <c r="D83" s="329"/>
      <c r="E83" s="109"/>
      <c r="F83" s="110"/>
      <c r="G83" s="111"/>
      <c r="H83" s="86" t="str">
        <f t="shared" si="10"/>
        <v/>
      </c>
      <c r="I83" s="86" t="str">
        <f t="shared" si="11"/>
        <v/>
      </c>
      <c r="J83" s="336"/>
      <c r="K83" s="337"/>
      <c r="L83" s="336"/>
      <c r="M83" s="94"/>
      <c r="N83" s="91"/>
      <c r="O83" s="91"/>
      <c r="P83" s="91"/>
      <c r="Q83" s="95"/>
      <c r="R83" s="93">
        <f t="shared" si="5"/>
        <v>0</v>
      </c>
      <c r="S83" s="94"/>
      <c r="T83" s="91"/>
      <c r="U83" s="91"/>
      <c r="V83" s="95"/>
      <c r="W83" s="93">
        <f t="shared" si="6"/>
        <v>0</v>
      </c>
      <c r="X83" s="94"/>
      <c r="Y83" s="91"/>
      <c r="Z83" s="91"/>
      <c r="AA83" s="95"/>
      <c r="AB83" s="93">
        <f t="shared" si="7"/>
        <v>0</v>
      </c>
      <c r="AC83" s="91"/>
      <c r="AD83" s="96"/>
      <c r="AE83" s="96"/>
      <c r="AF83" s="96"/>
      <c r="AG83" s="96"/>
      <c r="AH83" s="96"/>
      <c r="AI83" s="96"/>
      <c r="AJ83" s="96"/>
      <c r="AK83" s="96"/>
      <c r="AL83" s="96"/>
      <c r="AM83" s="96"/>
      <c r="AN83" s="96"/>
      <c r="AO83" s="96"/>
      <c r="AP83" s="96"/>
      <c r="AQ83" s="96"/>
      <c r="AR83" s="96"/>
      <c r="AS83" s="96"/>
      <c r="AT83" s="96"/>
      <c r="AU83" s="96"/>
      <c r="AV83" s="96"/>
      <c r="AW83" s="96"/>
      <c r="AX83" s="96"/>
      <c r="AY83" s="96"/>
      <c r="AZ83" s="96"/>
      <c r="BA83" s="96"/>
      <c r="BB83" s="96"/>
      <c r="BC83" s="96"/>
      <c r="BD83" s="96"/>
      <c r="BE83" s="96"/>
      <c r="BF83" s="96"/>
      <c r="BG83" s="96"/>
      <c r="BH83" s="96"/>
      <c r="BI83" s="96"/>
      <c r="BJ83" s="96"/>
      <c r="BK83" s="96"/>
      <c r="BL83" s="96"/>
      <c r="BM83" s="96"/>
      <c r="BN83" s="96"/>
      <c r="BO83" s="96"/>
      <c r="BP83" s="96"/>
      <c r="BQ83" s="96"/>
      <c r="BR83" s="96"/>
      <c r="BS83" s="96"/>
      <c r="BT83" s="96"/>
      <c r="BU83" s="96"/>
      <c r="BV83" s="96"/>
      <c r="BW83" s="96"/>
      <c r="BX83" s="96"/>
    </row>
    <row r="84" spans="1:76" s="97" customFormat="1" ht="15.75">
      <c r="A84" s="81">
        <v>16</v>
      </c>
      <c r="B84" s="107"/>
      <c r="C84" s="108"/>
      <c r="D84" s="329"/>
      <c r="E84" s="109"/>
      <c r="F84" s="110"/>
      <c r="G84" s="111"/>
      <c r="H84" s="86" t="str">
        <f t="shared" si="10"/>
        <v/>
      </c>
      <c r="I84" s="86" t="str">
        <f t="shared" si="11"/>
        <v/>
      </c>
      <c r="J84" s="336"/>
      <c r="K84" s="337"/>
      <c r="L84" s="336"/>
      <c r="M84" s="94"/>
      <c r="N84" s="91"/>
      <c r="O84" s="91"/>
      <c r="P84" s="91"/>
      <c r="Q84" s="95"/>
      <c r="R84" s="93">
        <f t="shared" si="5"/>
        <v>0</v>
      </c>
      <c r="S84" s="94"/>
      <c r="T84" s="91"/>
      <c r="U84" s="91"/>
      <c r="V84" s="95"/>
      <c r="W84" s="93">
        <f t="shared" si="6"/>
        <v>0</v>
      </c>
      <c r="X84" s="94"/>
      <c r="Y84" s="91"/>
      <c r="Z84" s="91"/>
      <c r="AA84" s="95"/>
      <c r="AB84" s="93">
        <f t="shared" si="7"/>
        <v>0</v>
      </c>
      <c r="AC84" s="91"/>
      <c r="AD84" s="96"/>
      <c r="AE84" s="96"/>
      <c r="AF84" s="96"/>
      <c r="AG84" s="96"/>
      <c r="AH84" s="96"/>
      <c r="AI84" s="96"/>
      <c r="AJ84" s="96"/>
      <c r="AK84" s="96"/>
      <c r="AL84" s="96"/>
      <c r="AM84" s="96"/>
      <c r="AN84" s="96"/>
      <c r="AO84" s="96"/>
      <c r="AP84" s="96"/>
      <c r="AQ84" s="96"/>
      <c r="AR84" s="96"/>
      <c r="AS84" s="96"/>
      <c r="AT84" s="96"/>
      <c r="AU84" s="96"/>
      <c r="AV84" s="96"/>
      <c r="AW84" s="96"/>
      <c r="AX84" s="96"/>
      <c r="AY84" s="96"/>
      <c r="AZ84" s="96"/>
      <c r="BA84" s="96"/>
      <c r="BB84" s="96"/>
      <c r="BC84" s="96"/>
      <c r="BD84" s="96"/>
      <c r="BE84" s="96"/>
      <c r="BF84" s="96"/>
      <c r="BG84" s="96"/>
      <c r="BH84" s="96"/>
      <c r="BI84" s="96"/>
      <c r="BJ84" s="96"/>
      <c r="BK84" s="96"/>
      <c r="BL84" s="96"/>
      <c r="BM84" s="96"/>
      <c r="BN84" s="96"/>
      <c r="BO84" s="96"/>
      <c r="BP84" s="96"/>
      <c r="BQ84" s="96"/>
      <c r="BR84" s="96"/>
      <c r="BS84" s="96"/>
      <c r="BT84" s="96"/>
      <c r="BU84" s="96"/>
      <c r="BV84" s="96"/>
      <c r="BW84" s="96"/>
      <c r="BX84" s="96"/>
    </row>
    <row r="85" spans="1:76" s="97" customFormat="1" ht="15.75">
      <c r="A85" s="81">
        <v>17</v>
      </c>
      <c r="B85" s="107"/>
      <c r="C85" s="108"/>
      <c r="D85" s="329"/>
      <c r="E85" s="109"/>
      <c r="F85" s="110"/>
      <c r="G85" s="111"/>
      <c r="H85" s="86" t="str">
        <f t="shared" si="10"/>
        <v/>
      </c>
      <c r="I85" s="86" t="str">
        <f t="shared" si="11"/>
        <v/>
      </c>
      <c r="J85" s="336"/>
      <c r="K85" s="337"/>
      <c r="L85" s="336"/>
      <c r="M85" s="94"/>
      <c r="N85" s="91"/>
      <c r="O85" s="91"/>
      <c r="P85" s="91"/>
      <c r="Q85" s="95"/>
      <c r="R85" s="93">
        <f t="shared" si="5"/>
        <v>0</v>
      </c>
      <c r="S85" s="94"/>
      <c r="T85" s="91"/>
      <c r="U85" s="91"/>
      <c r="V85" s="95"/>
      <c r="W85" s="93">
        <f t="shared" si="6"/>
        <v>0</v>
      </c>
      <c r="X85" s="94"/>
      <c r="Y85" s="91"/>
      <c r="Z85" s="91"/>
      <c r="AA85" s="95"/>
      <c r="AB85" s="93">
        <f t="shared" si="7"/>
        <v>0</v>
      </c>
      <c r="AC85" s="91"/>
      <c r="AD85" s="96"/>
      <c r="AE85" s="96"/>
      <c r="AF85" s="96"/>
      <c r="AG85" s="96"/>
      <c r="AH85" s="96"/>
      <c r="AI85" s="96"/>
      <c r="AJ85" s="96"/>
      <c r="AK85" s="96"/>
      <c r="AL85" s="96"/>
      <c r="AM85" s="96"/>
      <c r="AN85" s="96"/>
      <c r="AO85" s="96"/>
      <c r="AP85" s="96"/>
      <c r="AQ85" s="96"/>
      <c r="AR85" s="96"/>
      <c r="AS85" s="96"/>
      <c r="AT85" s="96"/>
      <c r="AU85" s="96"/>
      <c r="AV85" s="96"/>
      <c r="AW85" s="96"/>
      <c r="AX85" s="96"/>
      <c r="AY85" s="96"/>
      <c r="AZ85" s="96"/>
      <c r="BA85" s="96"/>
      <c r="BB85" s="96"/>
      <c r="BC85" s="96"/>
      <c r="BD85" s="96"/>
      <c r="BE85" s="96"/>
      <c r="BF85" s="96"/>
      <c r="BG85" s="96"/>
      <c r="BH85" s="96"/>
      <c r="BI85" s="96"/>
      <c r="BJ85" s="96"/>
      <c r="BK85" s="96"/>
      <c r="BL85" s="96"/>
      <c r="BM85" s="96"/>
      <c r="BN85" s="96"/>
      <c r="BO85" s="96"/>
      <c r="BP85" s="96"/>
      <c r="BQ85" s="96"/>
      <c r="BR85" s="96"/>
      <c r="BS85" s="96"/>
      <c r="BT85" s="96"/>
      <c r="BU85" s="96"/>
      <c r="BV85" s="96"/>
      <c r="BW85" s="96"/>
      <c r="BX85" s="96"/>
    </row>
    <row r="86" spans="1:76" s="97" customFormat="1" ht="15.75">
      <c r="A86" s="112">
        <v>18</v>
      </c>
      <c r="B86" s="107"/>
      <c r="C86" s="108"/>
      <c r="D86" s="329"/>
      <c r="E86" s="109"/>
      <c r="F86" s="110"/>
      <c r="G86" s="111"/>
      <c r="H86" s="86" t="str">
        <f t="shared" si="10"/>
        <v/>
      </c>
      <c r="I86" s="86" t="str">
        <f t="shared" si="11"/>
        <v/>
      </c>
      <c r="J86" s="336"/>
      <c r="K86" s="337"/>
      <c r="L86" s="336"/>
      <c r="M86" s="94"/>
      <c r="N86" s="91"/>
      <c r="O86" s="91"/>
      <c r="P86" s="91"/>
      <c r="Q86" s="95"/>
      <c r="R86" s="93">
        <f t="shared" si="5"/>
        <v>0</v>
      </c>
      <c r="S86" s="94"/>
      <c r="T86" s="91"/>
      <c r="U86" s="91"/>
      <c r="V86" s="95"/>
      <c r="W86" s="93">
        <f t="shared" si="6"/>
        <v>0</v>
      </c>
      <c r="X86" s="94"/>
      <c r="Y86" s="91"/>
      <c r="Z86" s="91"/>
      <c r="AA86" s="95"/>
      <c r="AB86" s="93">
        <f t="shared" si="7"/>
        <v>0</v>
      </c>
      <c r="AC86" s="91"/>
      <c r="AD86" s="96"/>
      <c r="AE86" s="96"/>
      <c r="AF86" s="96"/>
      <c r="AG86" s="96"/>
      <c r="AH86" s="96"/>
      <c r="AI86" s="96"/>
      <c r="AJ86" s="96"/>
      <c r="AK86" s="96"/>
      <c r="AL86" s="96"/>
      <c r="AM86" s="96"/>
      <c r="AN86" s="96"/>
      <c r="AO86" s="96"/>
      <c r="AP86" s="96"/>
      <c r="AQ86" s="96"/>
      <c r="AR86" s="96"/>
      <c r="AS86" s="96"/>
      <c r="AT86" s="96"/>
      <c r="AU86" s="96"/>
      <c r="AV86" s="96"/>
      <c r="AW86" s="96"/>
      <c r="AX86" s="96"/>
      <c r="AY86" s="96"/>
      <c r="AZ86" s="96"/>
      <c r="BA86" s="96"/>
      <c r="BB86" s="96"/>
      <c r="BC86" s="96"/>
      <c r="BD86" s="96"/>
      <c r="BE86" s="96"/>
      <c r="BF86" s="96"/>
      <c r="BG86" s="96"/>
      <c r="BH86" s="96"/>
      <c r="BI86" s="96"/>
      <c r="BJ86" s="96"/>
      <c r="BK86" s="96"/>
      <c r="BL86" s="96"/>
      <c r="BM86" s="96"/>
      <c r="BN86" s="96"/>
      <c r="BO86" s="96"/>
      <c r="BP86" s="96"/>
      <c r="BQ86" s="96"/>
      <c r="BR86" s="96"/>
      <c r="BS86" s="96"/>
      <c r="BT86" s="96"/>
      <c r="BU86" s="96"/>
      <c r="BV86" s="96"/>
      <c r="BW86" s="96"/>
      <c r="BX86" s="96"/>
    </row>
    <row r="87" spans="1:76" s="97" customFormat="1" ht="15.75">
      <c r="A87" s="112">
        <v>19</v>
      </c>
      <c r="B87" s="107"/>
      <c r="C87" s="108"/>
      <c r="D87" s="329"/>
      <c r="E87" s="109"/>
      <c r="F87" s="110"/>
      <c r="G87" s="111"/>
      <c r="H87" s="86" t="str">
        <f t="shared" si="10"/>
        <v/>
      </c>
      <c r="I87" s="86" t="str">
        <f t="shared" si="11"/>
        <v/>
      </c>
      <c r="J87" s="336"/>
      <c r="K87" s="337"/>
      <c r="L87" s="336"/>
      <c r="M87" s="94"/>
      <c r="N87" s="91"/>
      <c r="O87" s="91"/>
      <c r="P87" s="91"/>
      <c r="Q87" s="95"/>
      <c r="R87" s="93">
        <f t="shared" si="5"/>
        <v>0</v>
      </c>
      <c r="S87" s="94"/>
      <c r="T87" s="91"/>
      <c r="U87" s="91"/>
      <c r="V87" s="95"/>
      <c r="W87" s="93">
        <f t="shared" si="6"/>
        <v>0</v>
      </c>
      <c r="X87" s="94"/>
      <c r="Y87" s="91"/>
      <c r="Z87" s="91"/>
      <c r="AA87" s="95"/>
      <c r="AB87" s="93">
        <f t="shared" si="7"/>
        <v>0</v>
      </c>
      <c r="AC87" s="91"/>
      <c r="AD87" s="96"/>
      <c r="AE87" s="96"/>
      <c r="AF87" s="96"/>
      <c r="AG87" s="96"/>
      <c r="AH87" s="96"/>
      <c r="AI87" s="96"/>
      <c r="AJ87" s="96"/>
      <c r="AK87" s="96"/>
      <c r="AL87" s="96"/>
      <c r="AM87" s="96"/>
      <c r="AN87" s="96"/>
      <c r="AO87" s="96"/>
      <c r="AP87" s="96"/>
      <c r="AQ87" s="96"/>
      <c r="AR87" s="96"/>
      <c r="AS87" s="96"/>
      <c r="AT87" s="96"/>
      <c r="AU87" s="96"/>
      <c r="AV87" s="96"/>
      <c r="AW87" s="96"/>
      <c r="AX87" s="96"/>
      <c r="AY87" s="96"/>
      <c r="AZ87" s="96"/>
      <c r="BA87" s="96"/>
      <c r="BB87" s="96"/>
      <c r="BC87" s="96"/>
      <c r="BD87" s="96"/>
      <c r="BE87" s="96"/>
      <c r="BF87" s="96"/>
      <c r="BG87" s="96"/>
      <c r="BH87" s="96"/>
      <c r="BI87" s="96"/>
      <c r="BJ87" s="96"/>
      <c r="BK87" s="96"/>
      <c r="BL87" s="96"/>
      <c r="BM87" s="96"/>
      <c r="BN87" s="96"/>
      <c r="BO87" s="96"/>
      <c r="BP87" s="96"/>
      <c r="BQ87" s="96"/>
      <c r="BR87" s="96"/>
      <c r="BS87" s="96"/>
      <c r="BT87" s="96"/>
      <c r="BU87" s="96"/>
      <c r="BV87" s="96"/>
      <c r="BW87" s="96"/>
      <c r="BX87" s="96"/>
    </row>
    <row r="88" spans="1:76" s="97" customFormat="1" ht="16.5" thickBot="1">
      <c r="A88" s="112">
        <v>20</v>
      </c>
      <c r="B88" s="107"/>
      <c r="C88" s="108"/>
      <c r="D88" s="329"/>
      <c r="E88" s="109"/>
      <c r="F88" s="110"/>
      <c r="G88" s="111"/>
      <c r="H88" s="113" t="str">
        <f t="shared" si="10"/>
        <v/>
      </c>
      <c r="I88" s="113" t="str">
        <f t="shared" si="11"/>
        <v/>
      </c>
      <c r="J88" s="336"/>
      <c r="K88" s="337"/>
      <c r="L88" s="336"/>
      <c r="M88" s="94"/>
      <c r="N88" s="91"/>
      <c r="O88" s="91"/>
      <c r="P88" s="91"/>
      <c r="Q88" s="95"/>
      <c r="R88" s="93">
        <f t="shared" si="5"/>
        <v>0</v>
      </c>
      <c r="S88" s="94"/>
      <c r="T88" s="91"/>
      <c r="U88" s="91"/>
      <c r="V88" s="95"/>
      <c r="W88" s="93">
        <f t="shared" si="6"/>
        <v>0</v>
      </c>
      <c r="X88" s="94"/>
      <c r="Y88" s="91"/>
      <c r="Z88" s="91"/>
      <c r="AA88" s="95"/>
      <c r="AB88" s="93">
        <f t="shared" si="7"/>
        <v>0</v>
      </c>
      <c r="AC88" s="91"/>
      <c r="AD88" s="96"/>
      <c r="AE88" s="96"/>
      <c r="AF88" s="96"/>
      <c r="AG88" s="96"/>
      <c r="AH88" s="96"/>
      <c r="AI88" s="96"/>
      <c r="AJ88" s="96"/>
      <c r="AK88" s="96"/>
      <c r="AL88" s="96"/>
      <c r="AM88" s="96"/>
      <c r="AN88" s="96"/>
      <c r="AO88" s="96"/>
      <c r="AP88" s="96"/>
      <c r="AQ88" s="96"/>
      <c r="AR88" s="96"/>
      <c r="AS88" s="96"/>
      <c r="AT88" s="96"/>
      <c r="AU88" s="96"/>
      <c r="AV88" s="96"/>
      <c r="AW88" s="96"/>
      <c r="AX88" s="96"/>
      <c r="AY88" s="96"/>
      <c r="AZ88" s="96"/>
      <c r="BA88" s="96"/>
      <c r="BB88" s="96"/>
      <c r="BC88" s="96"/>
      <c r="BD88" s="96"/>
      <c r="BE88" s="96"/>
      <c r="BF88" s="96"/>
      <c r="BG88" s="96"/>
      <c r="BH88" s="96"/>
      <c r="BI88" s="96"/>
      <c r="BJ88" s="96"/>
      <c r="BK88" s="96"/>
      <c r="BL88" s="96"/>
      <c r="BM88" s="96"/>
      <c r="BN88" s="96"/>
      <c r="BO88" s="96"/>
      <c r="BP88" s="96"/>
      <c r="BQ88" s="96"/>
      <c r="BR88" s="96"/>
      <c r="BS88" s="96"/>
      <c r="BT88" s="96"/>
      <c r="BU88" s="96"/>
      <c r="BV88" s="96"/>
      <c r="BW88" s="96"/>
      <c r="BX88" s="96"/>
    </row>
    <row r="89" spans="1:76" s="121" customFormat="1" ht="29.25" customHeight="1" thickBot="1">
      <c r="A89" s="338" t="s">
        <v>261</v>
      </c>
      <c r="B89" s="338"/>
      <c r="C89" s="338"/>
      <c r="D89" s="338"/>
      <c r="E89" s="338"/>
      <c r="F89" s="338"/>
      <c r="G89" s="338"/>
      <c r="H89" s="114">
        <f>SUM(H7:H88)</f>
        <v>0</v>
      </c>
      <c r="I89" s="114">
        <f>SUM(I7:I88)</f>
        <v>0</v>
      </c>
      <c r="J89" s="114"/>
      <c r="K89" s="115"/>
      <c r="L89" s="116"/>
      <c r="M89" s="117"/>
      <c r="N89" s="117"/>
      <c r="O89" s="117"/>
      <c r="P89" s="117"/>
      <c r="Q89" s="117"/>
      <c r="R89" s="117"/>
      <c r="S89" s="117"/>
      <c r="T89" s="117"/>
      <c r="U89" s="117"/>
      <c r="V89" s="117"/>
      <c r="W89" s="117"/>
      <c r="X89" s="117"/>
      <c r="Y89" s="117"/>
      <c r="Z89" s="117"/>
      <c r="AA89" s="117"/>
      <c r="AB89" s="117"/>
      <c r="AC89" s="117"/>
      <c r="AD89" s="117"/>
      <c r="AE89" s="117"/>
      <c r="AF89" s="117"/>
      <c r="AG89" s="117"/>
      <c r="AH89" s="117"/>
      <c r="AI89" s="117"/>
      <c r="AJ89" s="117"/>
      <c r="AK89" s="117"/>
      <c r="AL89" s="117"/>
      <c r="AM89" s="117"/>
      <c r="AN89" s="117"/>
      <c r="AO89" s="117"/>
      <c r="AP89" s="117"/>
      <c r="AQ89" s="117"/>
      <c r="AR89" s="117"/>
      <c r="AS89" s="117"/>
      <c r="AT89" s="117"/>
      <c r="AU89" s="117"/>
      <c r="AV89" s="117"/>
      <c r="AW89" s="117"/>
      <c r="AX89" s="117"/>
      <c r="AY89" s="117"/>
      <c r="AZ89" s="117"/>
      <c r="BA89" s="117"/>
      <c r="BB89" s="117"/>
      <c r="BC89" s="117"/>
      <c r="BD89" s="117"/>
      <c r="BE89" s="117"/>
      <c r="BF89" s="117"/>
      <c r="BG89" s="117"/>
      <c r="BH89" s="117"/>
      <c r="BI89" s="117"/>
      <c r="BJ89" s="117"/>
      <c r="BK89" s="117"/>
      <c r="BL89" s="117"/>
      <c r="BM89" s="117"/>
      <c r="BN89" s="117"/>
      <c r="BO89" s="117"/>
      <c r="BP89" s="117"/>
      <c r="BQ89" s="117"/>
      <c r="BR89" s="117"/>
      <c r="BS89" s="117"/>
      <c r="BT89" s="117"/>
      <c r="BU89" s="117"/>
      <c r="BV89" s="117"/>
      <c r="BW89" s="117"/>
      <c r="BX89" s="117"/>
    </row>
    <row r="90" spans="1:76" s="121" customFormat="1" ht="29.25" customHeight="1" thickBot="1">
      <c r="A90" s="327" t="s">
        <v>262</v>
      </c>
      <c r="B90" s="327"/>
      <c r="C90" s="327"/>
      <c r="D90" s="327"/>
      <c r="E90" s="327"/>
      <c r="F90" s="327"/>
      <c r="G90" s="327"/>
      <c r="H90" s="327"/>
      <c r="I90" s="327"/>
      <c r="J90" s="118">
        <f>+SUMIF(J7:J67,"X",IF(I89&gt;0,I7:I67,H7:H67))</f>
        <v>0</v>
      </c>
      <c r="K90" s="118">
        <f>+SUMIF(K7:K36,"X",IF(I89&gt;0,I7:I36,H7:H36))</f>
        <v>0</v>
      </c>
      <c r="L90" s="116"/>
      <c r="M90" s="117"/>
      <c r="N90" s="117"/>
      <c r="O90" s="117"/>
      <c r="P90" s="117"/>
      <c r="Q90" s="117"/>
      <c r="R90" s="117"/>
      <c r="S90" s="117"/>
      <c r="T90" s="117"/>
      <c r="U90" s="117"/>
      <c r="V90" s="117"/>
      <c r="W90" s="117"/>
      <c r="X90" s="117"/>
      <c r="Y90" s="117"/>
      <c r="Z90" s="117"/>
      <c r="AA90" s="117"/>
      <c r="AB90" s="117"/>
      <c r="AC90" s="117"/>
      <c r="AD90" s="117"/>
      <c r="AE90" s="117"/>
      <c r="AF90" s="117"/>
      <c r="AG90" s="117"/>
      <c r="AH90" s="117"/>
      <c r="AI90" s="117"/>
      <c r="AJ90" s="117"/>
      <c r="AK90" s="117"/>
      <c r="AL90" s="117"/>
      <c r="AM90" s="117"/>
      <c r="AN90" s="117"/>
      <c r="AO90" s="117"/>
      <c r="AP90" s="117"/>
      <c r="AQ90" s="117"/>
      <c r="AR90" s="117"/>
      <c r="AS90" s="117"/>
      <c r="AT90" s="117"/>
      <c r="AU90" s="117"/>
      <c r="AV90" s="117"/>
      <c r="AW90" s="117"/>
      <c r="AX90" s="117"/>
      <c r="AY90" s="117"/>
      <c r="AZ90" s="117"/>
      <c r="BA90" s="117"/>
      <c r="BB90" s="117"/>
      <c r="BC90" s="117"/>
      <c r="BD90" s="117"/>
      <c r="BE90" s="117"/>
      <c r="BF90" s="117"/>
      <c r="BG90" s="117"/>
      <c r="BH90" s="117"/>
      <c r="BI90" s="117"/>
      <c r="BJ90" s="117"/>
      <c r="BK90" s="117"/>
      <c r="BL90" s="117"/>
      <c r="BM90" s="117"/>
      <c r="BN90" s="117"/>
      <c r="BO90" s="117"/>
      <c r="BP90" s="117"/>
      <c r="BQ90" s="117"/>
      <c r="BR90" s="117"/>
      <c r="BS90" s="117"/>
      <c r="BT90" s="117"/>
      <c r="BU90" s="117"/>
      <c r="BV90" s="117"/>
      <c r="BW90" s="117"/>
      <c r="BX90" s="117"/>
    </row>
    <row r="91" spans="1:76" s="121" customFormat="1" ht="15.75">
      <c r="A91" s="119"/>
      <c r="B91" s="30"/>
      <c r="C91" s="30"/>
      <c r="D91" s="30"/>
      <c r="E91" s="30"/>
      <c r="F91" s="30"/>
      <c r="G91" s="30"/>
      <c r="H91" s="30"/>
      <c r="I91" s="30"/>
      <c r="J91" s="30"/>
      <c r="K91" s="30"/>
      <c r="L91" s="30"/>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117"/>
      <c r="AL91" s="117"/>
      <c r="AM91" s="117"/>
      <c r="AN91" s="117"/>
      <c r="AO91" s="117"/>
      <c r="AP91" s="117"/>
      <c r="AQ91" s="117"/>
      <c r="AR91" s="117"/>
      <c r="AS91" s="117"/>
      <c r="AT91" s="117"/>
      <c r="AU91" s="117"/>
      <c r="AV91" s="117"/>
      <c r="AW91" s="117"/>
      <c r="AX91" s="117"/>
      <c r="AY91" s="117"/>
      <c r="AZ91" s="117"/>
      <c r="BA91" s="117"/>
      <c r="BB91" s="117"/>
      <c r="BC91" s="117"/>
      <c r="BD91" s="117"/>
      <c r="BE91" s="117"/>
      <c r="BF91" s="117"/>
      <c r="BG91" s="117"/>
      <c r="BH91" s="117"/>
      <c r="BI91" s="117"/>
      <c r="BJ91" s="117"/>
      <c r="BK91" s="117"/>
      <c r="BL91" s="117"/>
      <c r="BM91" s="117"/>
      <c r="BN91" s="117"/>
      <c r="BO91" s="117"/>
      <c r="BP91" s="117"/>
      <c r="BQ91" s="117"/>
      <c r="BR91" s="117"/>
      <c r="BS91" s="117"/>
      <c r="BT91" s="117"/>
      <c r="BU91" s="117"/>
      <c r="BV91" s="117"/>
      <c r="BW91" s="117"/>
      <c r="BX91" s="117"/>
    </row>
    <row r="92" spans="1:76" s="121" customFormat="1" ht="46.5" customHeight="1">
      <c r="A92" s="119"/>
      <c r="B92" s="120"/>
      <c r="C92" s="340"/>
      <c r="D92" s="340"/>
      <c r="E92" s="340"/>
      <c r="F92" s="340"/>
      <c r="G92" s="340"/>
      <c r="H92" s="340"/>
      <c r="I92" s="340"/>
      <c r="J92" s="184"/>
      <c r="K92" s="341"/>
      <c r="L92" s="342"/>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7"/>
      <c r="AT92" s="117"/>
      <c r="AU92" s="117"/>
      <c r="AV92" s="117"/>
      <c r="AW92" s="117"/>
      <c r="AX92" s="117"/>
      <c r="AY92" s="117"/>
      <c r="AZ92" s="117"/>
      <c r="BA92" s="117"/>
      <c r="BB92" s="117"/>
      <c r="BC92" s="117"/>
      <c r="BD92" s="117"/>
      <c r="BE92" s="117"/>
      <c r="BF92" s="117"/>
      <c r="BG92" s="117"/>
      <c r="BH92" s="117"/>
      <c r="BI92" s="117"/>
      <c r="BJ92" s="117"/>
      <c r="BK92" s="117"/>
      <c r="BL92" s="117"/>
      <c r="BM92" s="117"/>
      <c r="BN92" s="117"/>
      <c r="BO92" s="117"/>
      <c r="BP92" s="117"/>
      <c r="BQ92" s="117"/>
      <c r="BR92" s="117"/>
      <c r="BS92" s="117"/>
      <c r="BT92" s="117"/>
      <c r="BU92" s="117"/>
      <c r="BV92" s="117"/>
      <c r="BW92" s="117"/>
      <c r="BX92" s="117"/>
    </row>
    <row r="93" spans="1:76" s="121" customFormat="1" ht="15.75" customHeight="1">
      <c r="A93" s="119"/>
      <c r="B93" s="122" t="s">
        <v>136</v>
      </c>
      <c r="C93" s="343" t="s">
        <v>263</v>
      </c>
      <c r="D93" s="344"/>
      <c r="E93" s="344"/>
      <c r="F93" s="344"/>
      <c r="G93" s="344"/>
      <c r="H93" s="344"/>
      <c r="I93" s="345"/>
      <c r="J93" s="178"/>
      <c r="K93" s="346" t="s">
        <v>264</v>
      </c>
      <c r="L93" s="34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c r="AQ93" s="117"/>
      <c r="AR93" s="117"/>
      <c r="AS93" s="117"/>
      <c r="AT93" s="117"/>
      <c r="AU93" s="117"/>
      <c r="AV93" s="117"/>
      <c r="AW93" s="117"/>
      <c r="AX93" s="117"/>
      <c r="AY93" s="117"/>
      <c r="AZ93" s="117"/>
      <c r="BA93" s="117"/>
      <c r="BB93" s="117"/>
      <c r="BC93" s="117"/>
      <c r="BD93" s="117"/>
      <c r="BE93" s="117"/>
      <c r="BF93" s="117"/>
      <c r="BG93" s="117"/>
      <c r="BH93" s="117"/>
      <c r="BI93" s="117"/>
      <c r="BJ93" s="117"/>
      <c r="BK93" s="117"/>
      <c r="BL93" s="117"/>
      <c r="BM93" s="117"/>
      <c r="BN93" s="117"/>
      <c r="BO93" s="117"/>
      <c r="BP93" s="117"/>
      <c r="BQ93" s="117"/>
      <c r="BR93" s="117"/>
      <c r="BS93" s="117"/>
      <c r="BT93" s="117"/>
      <c r="BU93" s="117"/>
      <c r="BV93" s="117"/>
      <c r="BW93" s="117"/>
      <c r="BX93" s="117"/>
    </row>
    <row r="94" spans="1:76" s="117" customFormat="1" ht="15.75">
      <c r="A94" s="119"/>
      <c r="B94" s="30"/>
      <c r="C94" s="30"/>
      <c r="D94" s="30"/>
      <c r="E94" s="30"/>
      <c r="F94" s="30"/>
      <c r="G94" s="30"/>
      <c r="H94" s="30"/>
      <c r="I94" s="30"/>
      <c r="J94" s="30"/>
      <c r="K94" s="30"/>
      <c r="L94" s="30"/>
    </row>
    <row r="95" spans="1:76" s="117" customFormat="1" ht="15.75">
      <c r="A95" s="119"/>
      <c r="B95" s="123" t="s">
        <v>265</v>
      </c>
      <c r="E95" s="124"/>
      <c r="F95" s="124"/>
      <c r="G95" s="124"/>
      <c r="H95" s="124"/>
      <c r="I95" s="124"/>
      <c r="J95" s="124"/>
      <c r="K95" s="124"/>
      <c r="L95" s="124"/>
    </row>
    <row r="96" spans="1:76" s="117" customFormat="1" ht="15.75">
      <c r="A96" s="119"/>
      <c r="B96" s="124" t="s">
        <v>266</v>
      </c>
      <c r="E96" s="124"/>
      <c r="F96" s="124"/>
      <c r="H96" s="124"/>
      <c r="I96" s="124"/>
      <c r="J96" s="124"/>
      <c r="K96" s="124"/>
      <c r="L96" s="124"/>
    </row>
    <row r="97" spans="1:12" s="117" customFormat="1" ht="15.75">
      <c r="A97" s="119"/>
      <c r="B97" s="124" t="s">
        <v>267</v>
      </c>
      <c r="E97" s="124"/>
      <c r="F97" s="124"/>
      <c r="G97" s="124"/>
      <c r="H97" s="124"/>
      <c r="I97" s="124"/>
      <c r="J97" s="124"/>
      <c r="K97" s="124"/>
      <c r="L97" s="124"/>
    </row>
    <row r="98" spans="1:12" s="117" customFormat="1" ht="15.75">
      <c r="A98" s="119"/>
      <c r="B98" s="124" t="s">
        <v>268</v>
      </c>
      <c r="E98" s="124"/>
      <c r="F98" s="124"/>
      <c r="G98" s="124"/>
      <c r="H98" s="124"/>
      <c r="I98" s="124"/>
      <c r="J98" s="124"/>
      <c r="K98" s="124"/>
      <c r="L98" s="124"/>
    </row>
    <row r="99" spans="1:12" s="126" customFormat="1" ht="15.75">
      <c r="A99" s="125"/>
      <c r="B99" s="124" t="s">
        <v>341</v>
      </c>
      <c r="D99" s="127"/>
      <c r="E99" s="128"/>
      <c r="F99" s="129"/>
      <c r="G99" s="129"/>
    </row>
    <row r="100" spans="1:12" s="117" customFormat="1" ht="15.75">
      <c r="A100" s="119"/>
      <c r="B100" s="30"/>
      <c r="C100" s="30"/>
      <c r="D100" s="30"/>
      <c r="E100" s="30"/>
      <c r="F100" s="30"/>
      <c r="G100" s="30"/>
      <c r="H100" s="30"/>
      <c r="I100" s="30"/>
      <c r="J100" s="30"/>
      <c r="K100" s="30"/>
      <c r="L100" s="30"/>
    </row>
    <row r="101" spans="1:12" s="30" customFormat="1" ht="15.75">
      <c r="A101" s="130" t="s">
        <v>269</v>
      </c>
    </row>
    <row r="102" spans="1:12" s="30" customFormat="1" ht="15.75">
      <c r="A102" s="119">
        <v>1</v>
      </c>
      <c r="B102" s="30" t="s">
        <v>270</v>
      </c>
    </row>
    <row r="103" spans="1:12" s="30" customFormat="1" ht="15.75">
      <c r="A103" s="119">
        <v>2</v>
      </c>
      <c r="B103" s="30" t="s">
        <v>271</v>
      </c>
    </row>
    <row r="104" spans="1:12" s="131" customFormat="1" ht="15.75" hidden="1">
      <c r="A104" s="119">
        <v>3</v>
      </c>
      <c r="B104" s="131" t="s">
        <v>272</v>
      </c>
    </row>
    <row r="105" spans="1:12" s="30" customFormat="1" ht="15.75">
      <c r="A105" s="119">
        <v>4</v>
      </c>
      <c r="B105" s="131" t="s">
        <v>273</v>
      </c>
      <c r="C105" s="131"/>
      <c r="D105" s="131"/>
      <c r="E105" s="131"/>
      <c r="F105" s="131"/>
      <c r="G105" s="131"/>
      <c r="H105" s="131"/>
      <c r="I105" s="131"/>
      <c r="J105" s="131"/>
    </row>
    <row r="106" spans="1:12" s="30" customFormat="1" ht="15.75">
      <c r="A106" s="119">
        <v>5</v>
      </c>
      <c r="B106" s="30" t="s">
        <v>274</v>
      </c>
    </row>
    <row r="107" spans="1:12" s="30" customFormat="1" ht="15.75">
      <c r="A107" s="119">
        <v>6</v>
      </c>
      <c r="B107" s="30" t="s">
        <v>275</v>
      </c>
    </row>
    <row r="108" spans="1:12" s="30" customFormat="1" ht="15.75">
      <c r="A108" s="119">
        <v>7</v>
      </c>
      <c r="B108" s="30" t="s">
        <v>276</v>
      </c>
    </row>
    <row r="109" spans="1:12" s="133" customFormat="1" ht="15.75">
      <c r="A109" s="119">
        <v>8</v>
      </c>
      <c r="B109" s="132" t="s">
        <v>277</v>
      </c>
      <c r="C109" s="132"/>
      <c r="D109" s="132"/>
      <c r="E109" s="132"/>
      <c r="F109" s="132"/>
      <c r="G109" s="132"/>
    </row>
    <row r="110" spans="1:12" s="30" customFormat="1" ht="15.75">
      <c r="A110" s="119">
        <v>9</v>
      </c>
      <c r="B110" s="30" t="s">
        <v>278</v>
      </c>
    </row>
    <row r="111" spans="1:12" s="30" customFormat="1" ht="15.75">
      <c r="A111" s="119">
        <v>10</v>
      </c>
      <c r="B111" s="30" t="s">
        <v>279</v>
      </c>
    </row>
    <row r="112" spans="1:12" s="30" customFormat="1" ht="15.75">
      <c r="A112" s="119">
        <v>11</v>
      </c>
      <c r="B112" s="30" t="s">
        <v>280</v>
      </c>
    </row>
    <row r="113" spans="1:12" s="30" customFormat="1" ht="15.75">
      <c r="A113" s="119">
        <v>12</v>
      </c>
      <c r="B113" s="30" t="s">
        <v>281</v>
      </c>
    </row>
    <row r="114" spans="1:12" s="30" customFormat="1" ht="15.75" customHeight="1">
      <c r="A114" s="119">
        <v>13</v>
      </c>
      <c r="B114" s="30" t="s">
        <v>282</v>
      </c>
    </row>
    <row r="115" spans="1:12" s="30" customFormat="1" ht="15.75" customHeight="1">
      <c r="A115" s="119">
        <v>14</v>
      </c>
      <c r="B115" s="30" t="s">
        <v>283</v>
      </c>
    </row>
    <row r="116" spans="1:12" s="30" customFormat="1" ht="15.75">
      <c r="A116" s="119">
        <v>15</v>
      </c>
      <c r="B116" s="30" t="s">
        <v>284</v>
      </c>
    </row>
    <row r="117" spans="1:12" s="30" customFormat="1" ht="15.75">
      <c r="A117" s="119">
        <v>16</v>
      </c>
      <c r="B117" s="30" t="s">
        <v>285</v>
      </c>
    </row>
    <row r="118" spans="1:12" s="30" customFormat="1" ht="15.75">
      <c r="A118" s="119"/>
    </row>
    <row r="119" spans="1:12" s="30" customFormat="1" ht="15.75" hidden="1">
      <c r="A119" s="119"/>
    </row>
    <row r="120" spans="1:12" s="30" customFormat="1" ht="16.5" hidden="1" thickBot="1">
      <c r="A120" s="119"/>
      <c r="D120" s="134"/>
    </row>
    <row r="121" spans="1:12" s="67" customFormat="1" ht="15.75" hidden="1">
      <c r="A121" s="135" t="s">
        <v>286</v>
      </c>
      <c r="B121" s="30"/>
      <c r="C121" s="30"/>
      <c r="D121" s="30">
        <v>1</v>
      </c>
      <c r="F121" s="136"/>
      <c r="G121" s="30"/>
    </row>
    <row r="122" spans="1:12" s="67" customFormat="1" ht="15.75" hidden="1">
      <c r="A122" s="137"/>
      <c r="B122" s="30"/>
      <c r="C122" s="30"/>
      <c r="D122" s="30">
        <v>2</v>
      </c>
      <c r="G122" s="348"/>
      <c r="H122" s="348"/>
      <c r="I122" s="348"/>
      <c r="J122" s="348"/>
      <c r="K122" s="348"/>
      <c r="L122" s="348"/>
    </row>
    <row r="123" spans="1:12" s="67" customFormat="1" ht="22.5" hidden="1" customHeight="1" thickBot="1">
      <c r="A123" s="138" t="s">
        <v>287</v>
      </c>
      <c r="B123" s="30"/>
      <c r="C123" s="30"/>
      <c r="D123" s="30">
        <v>3</v>
      </c>
      <c r="F123" s="139"/>
      <c r="G123" s="339"/>
      <c r="H123" s="339"/>
      <c r="I123" s="339"/>
      <c r="J123" s="339"/>
      <c r="K123" s="339"/>
      <c r="L123" s="339"/>
    </row>
    <row r="124" spans="1:12" s="67" customFormat="1" ht="22.5" hidden="1" customHeight="1">
      <c r="A124" s="153"/>
      <c r="B124" s="30"/>
      <c r="C124" s="30"/>
      <c r="D124" s="30">
        <v>4</v>
      </c>
      <c r="F124" s="139"/>
      <c r="G124" s="177"/>
      <c r="H124" s="177"/>
      <c r="I124" s="177"/>
      <c r="J124" s="177"/>
      <c r="K124" s="177"/>
      <c r="L124" s="177"/>
    </row>
    <row r="125" spans="1:12" s="67" customFormat="1" ht="22.5" hidden="1" customHeight="1">
      <c r="A125" s="153"/>
      <c r="B125" s="30"/>
      <c r="C125" s="30"/>
      <c r="D125" s="30">
        <v>5</v>
      </c>
      <c r="F125" s="139"/>
      <c r="G125" s="177"/>
      <c r="H125" s="177"/>
      <c r="I125" s="177"/>
      <c r="J125" s="177"/>
      <c r="K125" s="177"/>
      <c r="L125" s="177"/>
    </row>
    <row r="126" spans="1:12" s="67" customFormat="1" ht="22.5" hidden="1" customHeight="1">
      <c r="A126" s="153"/>
      <c r="B126" s="30"/>
      <c r="C126" s="30"/>
      <c r="D126" s="30">
        <v>6</v>
      </c>
      <c r="F126" s="139"/>
      <c r="G126" s="177"/>
      <c r="H126" s="177"/>
      <c r="I126" s="177"/>
      <c r="J126" s="177"/>
      <c r="K126" s="177"/>
      <c r="L126" s="177"/>
    </row>
    <row r="127" spans="1:12" s="67" customFormat="1" ht="22.5" hidden="1" customHeight="1">
      <c r="A127" s="153"/>
      <c r="B127" s="30"/>
      <c r="C127" s="30"/>
      <c r="D127" s="30">
        <v>7</v>
      </c>
      <c r="F127" s="139"/>
      <c r="G127" s="177"/>
      <c r="H127" s="177"/>
      <c r="I127" s="177"/>
      <c r="J127" s="177"/>
      <c r="K127" s="177"/>
      <c r="L127" s="177"/>
    </row>
    <row r="128" spans="1:12" s="67" customFormat="1" ht="22.5" hidden="1" customHeight="1">
      <c r="A128" s="153"/>
      <c r="B128" s="30"/>
      <c r="C128" s="30"/>
      <c r="D128" s="30">
        <v>8</v>
      </c>
      <c r="F128" s="139"/>
      <c r="G128" s="177"/>
      <c r="H128" s="177"/>
      <c r="I128" s="177"/>
      <c r="J128" s="177"/>
      <c r="K128" s="177"/>
      <c r="L128" s="177"/>
    </row>
    <row r="129" spans="1:12" s="67" customFormat="1" ht="15.75" hidden="1">
      <c r="A129" s="69"/>
      <c r="B129" s="30"/>
      <c r="C129" s="30"/>
      <c r="D129" s="30">
        <v>9</v>
      </c>
      <c r="F129" s="139"/>
      <c r="G129" s="339"/>
      <c r="H129" s="339"/>
      <c r="I129" s="339"/>
      <c r="J129" s="339"/>
      <c r="K129" s="339"/>
      <c r="L129" s="339"/>
    </row>
    <row r="130" spans="1:12" s="67" customFormat="1" ht="16.5" hidden="1" thickBot="1">
      <c r="A130" s="69"/>
      <c r="B130" s="30"/>
      <c r="C130" s="30"/>
      <c r="D130" s="30">
        <v>10</v>
      </c>
      <c r="F130" s="139"/>
      <c r="G130" s="177"/>
      <c r="H130" s="177"/>
      <c r="I130" s="177"/>
      <c r="J130" s="177"/>
      <c r="K130" s="177"/>
      <c r="L130" s="177"/>
    </row>
    <row r="131" spans="1:12" s="67" customFormat="1" ht="30" hidden="1" customHeight="1">
      <c r="A131" s="135" t="s">
        <v>288</v>
      </c>
      <c r="B131" s="30"/>
      <c r="C131" s="30"/>
      <c r="D131" s="30"/>
      <c r="F131" s="139"/>
      <c r="G131" s="339"/>
      <c r="H131" s="339"/>
      <c r="I131" s="339"/>
      <c r="J131" s="339"/>
      <c r="K131" s="339"/>
      <c r="L131" s="339"/>
    </row>
    <row r="132" spans="1:12" s="67" customFormat="1" ht="15.75" hidden="1">
      <c r="A132" s="137" t="s">
        <v>116</v>
      </c>
      <c r="B132" s="30"/>
      <c r="C132" s="30"/>
      <c r="D132" s="30"/>
      <c r="F132" s="139"/>
      <c r="G132" s="339"/>
      <c r="H132" s="339"/>
      <c r="I132" s="339"/>
      <c r="J132" s="339"/>
      <c r="K132" s="339"/>
      <c r="L132" s="339"/>
    </row>
    <row r="133" spans="1:12" s="67" customFormat="1" ht="30.75" hidden="1" customHeight="1" thickBot="1">
      <c r="A133" s="138" t="s">
        <v>289</v>
      </c>
      <c r="B133" s="30"/>
      <c r="C133" s="30"/>
      <c r="D133" s="30"/>
      <c r="F133" s="139"/>
      <c r="G133" s="339"/>
      <c r="H133" s="339"/>
      <c r="I133" s="339"/>
      <c r="J133" s="339"/>
      <c r="K133" s="339"/>
      <c r="L133" s="339"/>
    </row>
    <row r="134" spans="1:12" s="67" customFormat="1" ht="48" hidden="1" customHeight="1">
      <c r="A134" s="69"/>
      <c r="B134" s="30"/>
      <c r="C134" s="30"/>
      <c r="D134" s="30"/>
      <c r="F134" s="139"/>
      <c r="G134" s="339"/>
      <c r="H134" s="339"/>
      <c r="I134" s="339"/>
      <c r="J134" s="339"/>
      <c r="K134" s="339"/>
      <c r="L134" s="339"/>
    </row>
    <row r="135" spans="1:12" s="67" customFormat="1" ht="46.5" hidden="1" customHeight="1">
      <c r="A135" s="69"/>
      <c r="B135" s="67" t="s">
        <v>290</v>
      </c>
      <c r="C135" s="30"/>
      <c r="D135" s="30"/>
      <c r="F135" s="139"/>
      <c r="G135" s="339"/>
      <c r="H135" s="339"/>
      <c r="I135" s="339"/>
      <c r="J135" s="339"/>
      <c r="K135" s="339"/>
      <c r="L135" s="339"/>
    </row>
    <row r="136" spans="1:12" s="67" customFormat="1" ht="61.5" hidden="1" customHeight="1">
      <c r="A136" s="140" t="s">
        <v>21</v>
      </c>
      <c r="B136" s="141" t="s">
        <v>291</v>
      </c>
      <c r="C136" s="142" t="s">
        <v>292</v>
      </c>
      <c r="D136" s="30"/>
      <c r="F136" s="139"/>
      <c r="G136" s="339"/>
      <c r="H136" s="339"/>
      <c r="I136" s="339"/>
      <c r="J136" s="339"/>
      <c r="K136" s="339"/>
      <c r="L136" s="339"/>
    </row>
    <row r="137" spans="1:12" s="147" customFormat="1" ht="69" hidden="1" customHeight="1">
      <c r="A137" s="143">
        <v>1</v>
      </c>
      <c r="B137" s="144"/>
      <c r="C137" s="145" t="s">
        <v>293</v>
      </c>
      <c r="D137" s="146"/>
      <c r="F137" s="139"/>
      <c r="G137" s="339"/>
      <c r="H137" s="339"/>
      <c r="I137" s="339"/>
      <c r="J137" s="339"/>
      <c r="K137" s="339"/>
      <c r="L137" s="339"/>
    </row>
    <row r="138" spans="1:12" s="147" customFormat="1" ht="53.25" hidden="1" customHeight="1">
      <c r="A138" s="143">
        <v>2</v>
      </c>
      <c r="B138" s="144"/>
      <c r="C138" s="145" t="s">
        <v>294</v>
      </c>
      <c r="D138" s="146"/>
      <c r="F138" s="139"/>
      <c r="G138" s="339"/>
      <c r="H138" s="339"/>
      <c r="I138" s="339"/>
      <c r="J138" s="339"/>
      <c r="K138" s="339"/>
      <c r="L138" s="339"/>
    </row>
    <row r="139" spans="1:12" s="67" customFormat="1" ht="51" hidden="1" customHeight="1">
      <c r="A139" s="148"/>
      <c r="B139" s="144"/>
      <c r="C139" s="149"/>
      <c r="D139" s="30"/>
      <c r="F139" s="139"/>
      <c r="G139" s="339"/>
      <c r="H139" s="339"/>
      <c r="I139" s="339"/>
      <c r="J139" s="339"/>
      <c r="K139" s="339"/>
      <c r="L139" s="339"/>
    </row>
    <row r="140" spans="1:12" s="67" customFormat="1" ht="62.25" hidden="1" customHeight="1">
      <c r="A140" s="69"/>
      <c r="D140" s="30"/>
      <c r="F140" s="139"/>
      <c r="G140" s="339"/>
      <c r="H140" s="339"/>
      <c r="I140" s="339"/>
      <c r="J140" s="339"/>
      <c r="K140" s="339"/>
      <c r="L140" s="339"/>
    </row>
    <row r="141" spans="1:12" s="30" customFormat="1" ht="139.5" hidden="1" customHeight="1">
      <c r="A141" s="69">
        <v>1</v>
      </c>
      <c r="B141" s="150" t="s">
        <v>351</v>
      </c>
      <c r="C141" s="151" t="s">
        <v>295</v>
      </c>
      <c r="F141" s="139"/>
      <c r="G141" s="339"/>
      <c r="H141" s="339"/>
      <c r="I141" s="339"/>
      <c r="J141" s="339"/>
      <c r="K141" s="339"/>
      <c r="L141" s="339"/>
    </row>
    <row r="142" spans="1:12" s="30" customFormat="1" ht="41.25" hidden="1" customHeight="1">
      <c r="A142" s="69"/>
      <c r="B142" s="67"/>
      <c r="F142" s="139"/>
      <c r="G142" s="339"/>
      <c r="H142" s="339"/>
      <c r="I142" s="339"/>
      <c r="J142" s="339"/>
      <c r="K142" s="339"/>
      <c r="L142" s="339"/>
    </row>
    <row r="143" spans="1:12" s="30" customFormat="1" ht="15.75" hidden="1">
      <c r="A143" s="69"/>
      <c r="B143" s="67" t="s">
        <v>296</v>
      </c>
      <c r="F143" s="139"/>
      <c r="G143" s="339"/>
      <c r="H143" s="339"/>
      <c r="I143" s="339"/>
      <c r="J143" s="339"/>
      <c r="K143" s="339"/>
      <c r="L143" s="339"/>
    </row>
    <row r="144" spans="1:12" s="30" customFormat="1" ht="33.75" hidden="1" customHeight="1">
      <c r="A144" s="140" t="s">
        <v>21</v>
      </c>
      <c r="B144" s="152" t="s">
        <v>297</v>
      </c>
      <c r="C144" s="152" t="s">
        <v>292</v>
      </c>
      <c r="F144" s="139"/>
      <c r="G144" s="339"/>
      <c r="H144" s="339"/>
      <c r="I144" s="339"/>
      <c r="J144" s="339"/>
      <c r="K144" s="339"/>
      <c r="L144" s="339"/>
    </row>
    <row r="145" spans="1:12" s="30" customFormat="1" ht="15.75" hidden="1">
      <c r="A145" s="148">
        <v>1</v>
      </c>
      <c r="B145" s="149" t="s">
        <v>298</v>
      </c>
      <c r="C145" s="149" t="s">
        <v>299</v>
      </c>
      <c r="F145" s="139"/>
      <c r="G145" s="339"/>
      <c r="H145" s="339"/>
      <c r="I145" s="339"/>
      <c r="J145" s="339"/>
      <c r="K145" s="339"/>
      <c r="L145" s="339"/>
    </row>
    <row r="146" spans="1:12" s="30" customFormat="1" ht="15.75" hidden="1">
      <c r="A146" s="148">
        <v>2</v>
      </c>
      <c r="B146" s="149" t="s">
        <v>300</v>
      </c>
      <c r="C146" s="149" t="s">
        <v>301</v>
      </c>
      <c r="F146" s="139"/>
      <c r="G146" s="339"/>
      <c r="H146" s="339"/>
      <c r="I146" s="339"/>
      <c r="J146" s="339"/>
      <c r="K146" s="339"/>
      <c r="L146" s="339"/>
    </row>
    <row r="147" spans="1:12" s="30" customFormat="1" ht="15.75" hidden="1">
      <c r="A147" s="148">
        <v>3</v>
      </c>
      <c r="B147" s="149" t="s">
        <v>302</v>
      </c>
      <c r="C147" s="149" t="s">
        <v>303</v>
      </c>
      <c r="F147" s="139"/>
      <c r="G147" s="339"/>
      <c r="H147" s="339"/>
      <c r="I147" s="339"/>
      <c r="J147" s="339"/>
      <c r="K147" s="339"/>
      <c r="L147" s="339"/>
    </row>
    <row r="148" spans="1:12" s="30" customFormat="1" ht="15.75" hidden="1">
      <c r="A148" s="148">
        <v>4</v>
      </c>
      <c r="B148" s="149" t="s">
        <v>304</v>
      </c>
      <c r="C148" s="149" t="s">
        <v>305</v>
      </c>
      <c r="F148" s="133"/>
    </row>
    <row r="149" spans="1:12" s="30" customFormat="1" ht="15.75" hidden="1">
      <c r="A149" s="148">
        <v>5</v>
      </c>
      <c r="B149" s="149" t="s">
        <v>306</v>
      </c>
      <c r="C149" s="149" t="s">
        <v>307</v>
      </c>
      <c r="F149" s="133"/>
    </row>
    <row r="150" spans="1:12" s="30" customFormat="1" ht="15.75" hidden="1">
      <c r="A150" s="148">
        <v>6</v>
      </c>
      <c r="B150" s="149" t="s">
        <v>308</v>
      </c>
      <c r="C150" s="149" t="s">
        <v>309</v>
      </c>
      <c r="F150" s="133"/>
    </row>
    <row r="151" spans="1:12" s="30" customFormat="1" ht="15.75" hidden="1">
      <c r="A151" s="148">
        <v>7</v>
      </c>
      <c r="B151" s="149" t="s">
        <v>310</v>
      </c>
      <c r="C151" s="149" t="s">
        <v>311</v>
      </c>
    </row>
    <row r="152" spans="1:12" s="30" customFormat="1" ht="15.75" hidden="1">
      <c r="A152" s="148">
        <v>8</v>
      </c>
      <c r="B152" s="149" t="s">
        <v>312</v>
      </c>
      <c r="C152" s="149" t="s">
        <v>313</v>
      </c>
    </row>
    <row r="153" spans="1:12" s="30" customFormat="1" ht="15.75" hidden="1">
      <c r="A153" s="148">
        <v>9</v>
      </c>
      <c r="B153" s="149" t="s">
        <v>314</v>
      </c>
      <c r="C153" s="149" t="s">
        <v>315</v>
      </c>
    </row>
    <row r="154" spans="1:12" s="30" customFormat="1" ht="15.75" hidden="1">
      <c r="A154" s="148">
        <v>10</v>
      </c>
      <c r="B154" s="149" t="s">
        <v>316</v>
      </c>
      <c r="C154" s="149" t="s">
        <v>317</v>
      </c>
    </row>
    <row r="155" spans="1:12" s="30" customFormat="1" ht="15.75" hidden="1">
      <c r="A155" s="148">
        <v>11</v>
      </c>
      <c r="B155" s="149" t="s">
        <v>318</v>
      </c>
      <c r="C155" s="149" t="s">
        <v>319</v>
      </c>
    </row>
    <row r="156" spans="1:12" s="30" customFormat="1" ht="15.75" hidden="1">
      <c r="A156" s="148">
        <v>12</v>
      </c>
      <c r="B156" s="149" t="s">
        <v>320</v>
      </c>
      <c r="C156" s="149" t="s">
        <v>321</v>
      </c>
    </row>
    <row r="157" spans="1:12" s="30" customFormat="1" ht="15.75" hidden="1">
      <c r="A157" s="148">
        <v>13</v>
      </c>
      <c r="B157" s="149" t="s">
        <v>322</v>
      </c>
      <c r="C157" s="149" t="s">
        <v>323</v>
      </c>
    </row>
    <row r="158" spans="1:12" s="30" customFormat="1" ht="15.75" hidden="1">
      <c r="A158" s="148">
        <v>14</v>
      </c>
      <c r="B158" s="149" t="s">
        <v>324</v>
      </c>
      <c r="C158" s="149" t="s">
        <v>325</v>
      </c>
    </row>
    <row r="159" spans="1:12" s="30" customFormat="1" ht="15.75" hidden="1">
      <c r="A159" s="148">
        <v>15</v>
      </c>
      <c r="B159" s="149" t="s">
        <v>326</v>
      </c>
      <c r="C159" s="149" t="s">
        <v>327</v>
      </c>
    </row>
    <row r="160" spans="1:12" s="30" customFormat="1" ht="15.75" hidden="1">
      <c r="A160" s="148">
        <v>16</v>
      </c>
      <c r="B160" s="149" t="s">
        <v>328</v>
      </c>
      <c r="C160" s="149" t="s">
        <v>329</v>
      </c>
    </row>
    <row r="161" spans="1:6" s="30" customFormat="1" ht="15.75" hidden="1">
      <c r="A161" s="148">
        <v>17</v>
      </c>
      <c r="B161" s="149" t="s">
        <v>330</v>
      </c>
      <c r="C161" s="149" t="s">
        <v>331</v>
      </c>
    </row>
    <row r="162" spans="1:6" s="30" customFormat="1" ht="15.75" hidden="1">
      <c r="A162" s="153"/>
      <c r="B162" s="154"/>
      <c r="C162" s="154"/>
    </row>
    <row r="163" spans="1:6" s="30" customFormat="1" ht="15.75" hidden="1">
      <c r="A163" s="153"/>
      <c r="B163" s="154"/>
      <c r="C163" s="154"/>
    </row>
    <row r="164" spans="1:6" s="30" customFormat="1" ht="15.75" hidden="1">
      <c r="A164" s="153"/>
      <c r="B164" s="154"/>
      <c r="C164" s="154"/>
    </row>
    <row r="165" spans="1:6" s="30" customFormat="1" ht="15.75" hidden="1">
      <c r="A165" s="119"/>
      <c r="B165" s="30" t="s">
        <v>332</v>
      </c>
    </row>
    <row r="166" spans="1:6" s="30" customFormat="1" ht="31.5" hidden="1">
      <c r="A166" s="140" t="s">
        <v>21</v>
      </c>
      <c r="B166" s="155" t="s">
        <v>333</v>
      </c>
      <c r="C166" s="142" t="s">
        <v>292</v>
      </c>
    </row>
    <row r="167" spans="1:6" s="30" customFormat="1" ht="81" hidden="1" customHeight="1">
      <c r="A167" s="156">
        <v>1</v>
      </c>
      <c r="B167" s="157" t="s">
        <v>345</v>
      </c>
      <c r="C167" s="158" t="s">
        <v>334</v>
      </c>
    </row>
    <row r="168" spans="1:6" s="30" customFormat="1" ht="15.75" hidden="1">
      <c r="A168" s="156">
        <v>2</v>
      </c>
      <c r="B168" s="157"/>
      <c r="C168" s="158" t="s">
        <v>335</v>
      </c>
    </row>
    <row r="169" spans="1:6" s="30" customFormat="1" ht="45.75" hidden="1" customHeight="1">
      <c r="A169" s="156">
        <v>3</v>
      </c>
      <c r="B169" s="157"/>
      <c r="C169" s="158" t="s">
        <v>336</v>
      </c>
    </row>
    <row r="170" spans="1:6" s="30" customFormat="1" ht="15.75" hidden="1">
      <c r="A170" s="156">
        <v>4</v>
      </c>
      <c r="B170" s="157"/>
      <c r="C170" s="158" t="s">
        <v>337</v>
      </c>
    </row>
    <row r="171" spans="1:6" s="30" customFormat="1" ht="15.75" hidden="1">
      <c r="A171" s="156">
        <v>5</v>
      </c>
      <c r="B171" s="157"/>
      <c r="C171" s="158" t="s">
        <v>338</v>
      </c>
    </row>
    <row r="172" spans="1:6" s="30" customFormat="1" ht="15.75" hidden="1">
      <c r="A172" s="156">
        <v>6</v>
      </c>
      <c r="B172" s="157"/>
      <c r="C172" s="158" t="s">
        <v>339</v>
      </c>
    </row>
    <row r="173" spans="1:6" s="30" customFormat="1" ht="104.25" hidden="1" customHeight="1">
      <c r="A173" s="156">
        <v>7</v>
      </c>
      <c r="B173" s="157"/>
      <c r="C173" s="158" t="s">
        <v>340</v>
      </c>
    </row>
    <row r="174" spans="1:6" s="67" customFormat="1" ht="15.75" hidden="1">
      <c r="A174" s="69"/>
      <c r="C174" s="30"/>
      <c r="D174" s="30"/>
      <c r="F174" s="30"/>
    </row>
    <row r="175" spans="1:6" s="67" customFormat="1" ht="15.75" hidden="1">
      <c r="A175" s="69"/>
      <c r="C175" s="30"/>
      <c r="D175" s="30"/>
      <c r="F175" s="30"/>
    </row>
    <row r="176" spans="1:6" s="67" customFormat="1" ht="15.75" hidden="1">
      <c r="A176" s="69"/>
      <c r="C176" s="30"/>
      <c r="D176" s="30"/>
      <c r="F176" s="30"/>
    </row>
    <row r="177" spans="1:6" s="67" customFormat="1" ht="15.75" hidden="1">
      <c r="A177" s="69"/>
      <c r="C177" s="30"/>
      <c r="D177" s="30"/>
      <c r="F177" s="30"/>
    </row>
    <row r="178" spans="1:6" s="67" customFormat="1" ht="15.75" hidden="1">
      <c r="A178" s="69"/>
      <c r="C178" s="30"/>
      <c r="D178" s="30"/>
      <c r="F178" s="30"/>
    </row>
    <row r="179" spans="1:6" s="67" customFormat="1" ht="15.75" hidden="1">
      <c r="A179" s="69"/>
      <c r="C179" s="30"/>
      <c r="D179" s="30"/>
      <c r="F179" s="139"/>
    </row>
    <row r="180" spans="1:6" s="67" customFormat="1" ht="15.75" hidden="1">
      <c r="A180" s="69"/>
      <c r="C180" s="30"/>
      <c r="D180" s="30"/>
    </row>
    <row r="181" spans="1:6" s="67" customFormat="1" ht="15.75" hidden="1">
      <c r="A181" s="69"/>
      <c r="C181" s="30"/>
      <c r="D181" s="30"/>
    </row>
    <row r="182" spans="1:6" s="67" customFormat="1" ht="15.75" hidden="1">
      <c r="A182" s="69"/>
      <c r="C182" s="30"/>
      <c r="D182" s="30"/>
    </row>
    <row r="183" spans="1:6" s="67" customFormat="1" ht="15.75" hidden="1">
      <c r="A183" s="69"/>
      <c r="C183" s="30"/>
      <c r="D183" s="30"/>
    </row>
    <row r="184" spans="1:6" s="67" customFormat="1" ht="15.75" hidden="1">
      <c r="A184" s="69"/>
      <c r="C184" s="30"/>
      <c r="D184" s="30"/>
    </row>
    <row r="185" spans="1:6" s="67" customFormat="1" ht="15.75" hidden="1">
      <c r="A185" s="69"/>
      <c r="C185" s="30"/>
      <c r="D185" s="30"/>
    </row>
    <row r="186" spans="1:6" s="67" customFormat="1" hidden="1">
      <c r="A186" s="69"/>
    </row>
    <row r="187" spans="1:6" s="67" customFormat="1" hidden="1">
      <c r="A187" s="69"/>
    </row>
    <row r="188" spans="1:6" s="67" customFormat="1" hidden="1">
      <c r="A188" s="69"/>
    </row>
    <row r="189" spans="1:6" s="67" customFormat="1" hidden="1">
      <c r="A189" s="69"/>
    </row>
    <row r="190" spans="1:6" s="67" customFormat="1" hidden="1">
      <c r="A190" s="69"/>
    </row>
    <row r="191" spans="1:6" s="67" customFormat="1" hidden="1">
      <c r="A191" s="69"/>
    </row>
    <row r="192" spans="1:6" s="67" customFormat="1" hidden="1">
      <c r="A192" s="69"/>
    </row>
    <row r="193" spans="1:1" s="67" customFormat="1" hidden="1">
      <c r="A193" s="69"/>
    </row>
    <row r="194" spans="1:1" s="67" customFormat="1" hidden="1">
      <c r="A194" s="69"/>
    </row>
    <row r="195" spans="1:1" s="67" customFormat="1" hidden="1">
      <c r="A195" s="69"/>
    </row>
    <row r="196" spans="1:1" s="67" customFormat="1" hidden="1">
      <c r="A196" s="69"/>
    </row>
    <row r="197" spans="1:1" s="67" customFormat="1" hidden="1">
      <c r="A197" s="69"/>
    </row>
    <row r="198" spans="1:1" s="67" customFormat="1" hidden="1">
      <c r="A198" s="69"/>
    </row>
    <row r="199" spans="1:1" s="67" customFormat="1" hidden="1">
      <c r="A199" s="69"/>
    </row>
    <row r="200" spans="1:1" s="67" customFormat="1" hidden="1">
      <c r="A200" s="69"/>
    </row>
    <row r="201" spans="1:1" s="67" customFormat="1" hidden="1">
      <c r="A201" s="69"/>
    </row>
    <row r="202" spans="1:1" s="67" customFormat="1" hidden="1">
      <c r="A202" s="69"/>
    </row>
    <row r="203" spans="1:1" s="67" customFormat="1" hidden="1">
      <c r="A203" s="69"/>
    </row>
    <row r="204" spans="1:1" s="67" customFormat="1" hidden="1">
      <c r="A204" s="69"/>
    </row>
    <row r="205" spans="1:1" s="67" customFormat="1" hidden="1">
      <c r="A205" s="69"/>
    </row>
    <row r="206" spans="1:1" s="67" customFormat="1" hidden="1">
      <c r="A206" s="69"/>
    </row>
    <row r="207" spans="1:1" s="67" customFormat="1" hidden="1">
      <c r="A207" s="69"/>
    </row>
    <row r="208" spans="1:1" s="67" customFormat="1" hidden="1">
      <c r="A208" s="69"/>
    </row>
    <row r="209" spans="1:1" s="67" customFormat="1" hidden="1">
      <c r="A209" s="69"/>
    </row>
    <row r="210" spans="1:1" s="67" customFormat="1" hidden="1">
      <c r="A210" s="69"/>
    </row>
    <row r="211" spans="1:1" s="67" customFormat="1" hidden="1">
      <c r="A211" s="69"/>
    </row>
    <row r="212" spans="1:1" s="67" customFormat="1" hidden="1">
      <c r="A212" s="69"/>
    </row>
    <row r="213" spans="1:1" s="67" customFormat="1" hidden="1">
      <c r="A213" s="69"/>
    </row>
    <row r="214" spans="1:1" s="67" customFormat="1" hidden="1">
      <c r="A214" s="69"/>
    </row>
    <row r="215" spans="1:1" s="67" customFormat="1" hidden="1">
      <c r="A215" s="69"/>
    </row>
    <row r="216" spans="1:1" s="67" customFormat="1" hidden="1">
      <c r="A216" s="69"/>
    </row>
    <row r="217" spans="1:1" s="67" customFormat="1" hidden="1">
      <c r="A217" s="69"/>
    </row>
    <row r="218" spans="1:1" s="67" customFormat="1" hidden="1">
      <c r="A218" s="69"/>
    </row>
    <row r="219" spans="1:1" s="67" customFormat="1" hidden="1">
      <c r="A219" s="69"/>
    </row>
    <row r="220" spans="1:1" s="67" customFormat="1" hidden="1">
      <c r="A220" s="69"/>
    </row>
    <row r="221" spans="1:1" s="67" customFormat="1" hidden="1">
      <c r="A221" s="69"/>
    </row>
    <row r="222" spans="1:1" s="67" customFormat="1" hidden="1">
      <c r="A222" s="69"/>
    </row>
    <row r="223" spans="1:1" s="67" customFormat="1" hidden="1">
      <c r="A223" s="69"/>
    </row>
    <row r="224" spans="1:1" s="67" customFormat="1" hidden="1">
      <c r="A224" s="69"/>
    </row>
    <row r="225" spans="1:1" s="67" customFormat="1" hidden="1">
      <c r="A225" s="69"/>
    </row>
    <row r="226" spans="1:1" s="67" customFormat="1" hidden="1">
      <c r="A226" s="69"/>
    </row>
    <row r="227" spans="1:1" s="67" customFormat="1" hidden="1">
      <c r="A227" s="69"/>
    </row>
    <row r="228" spans="1:1" s="67" customFormat="1" hidden="1">
      <c r="A228" s="69"/>
    </row>
    <row r="229" spans="1:1" s="67" customFormat="1" hidden="1">
      <c r="A229" s="69"/>
    </row>
    <row r="230" spans="1:1" s="67" customFormat="1" hidden="1">
      <c r="A230" s="69"/>
    </row>
    <row r="231" spans="1:1" s="67" customFormat="1" hidden="1">
      <c r="A231" s="69"/>
    </row>
    <row r="232" spans="1:1" s="67" customFormat="1" hidden="1">
      <c r="A232" s="69"/>
    </row>
    <row r="233" spans="1:1" s="67" customFormat="1" hidden="1">
      <c r="A233" s="69"/>
    </row>
    <row r="234" spans="1:1" s="67" customFormat="1" hidden="1">
      <c r="A234" s="69"/>
    </row>
    <row r="235" spans="1:1" s="67" customFormat="1" hidden="1">
      <c r="A235" s="69"/>
    </row>
    <row r="236" spans="1:1" s="67" customFormat="1" hidden="1">
      <c r="A236" s="69"/>
    </row>
    <row r="237" spans="1:1" s="67" customFormat="1" hidden="1">
      <c r="A237" s="69"/>
    </row>
    <row r="238" spans="1:1" s="67" customFormat="1" hidden="1">
      <c r="A238" s="69"/>
    </row>
    <row r="239" spans="1:1" s="67" customFormat="1" hidden="1">
      <c r="A239" s="69"/>
    </row>
    <row r="240" spans="1:1" s="67" customFormat="1" hidden="1">
      <c r="A240" s="69"/>
    </row>
    <row r="241" spans="1:1" s="67" customFormat="1" hidden="1">
      <c r="A241" s="69"/>
    </row>
    <row r="242" spans="1:1" s="67" customFormat="1" hidden="1">
      <c r="A242" s="69"/>
    </row>
    <row r="243" spans="1:1" s="67" customFormat="1" hidden="1">
      <c r="A243" s="69"/>
    </row>
    <row r="244" spans="1:1" s="67" customFormat="1" hidden="1">
      <c r="A244" s="69"/>
    </row>
    <row r="245" spans="1:1" s="67" customFormat="1" hidden="1">
      <c r="A245" s="69"/>
    </row>
    <row r="246" spans="1:1" s="67" customFormat="1" hidden="1">
      <c r="A246" s="69"/>
    </row>
    <row r="247" spans="1:1" s="67" customFormat="1" hidden="1">
      <c r="A247" s="69"/>
    </row>
    <row r="248" spans="1:1" s="67" customFormat="1" hidden="1">
      <c r="A248" s="69"/>
    </row>
    <row r="249" spans="1:1" s="67" customFormat="1" hidden="1">
      <c r="A249" s="69"/>
    </row>
    <row r="250" spans="1:1" s="67" customFormat="1" hidden="1">
      <c r="A250" s="69"/>
    </row>
    <row r="251" spans="1:1" s="67" customFormat="1" hidden="1">
      <c r="A251" s="69"/>
    </row>
    <row r="252" spans="1:1" s="67" customFormat="1" hidden="1">
      <c r="A252" s="69"/>
    </row>
    <row r="253" spans="1:1" s="67" customFormat="1" hidden="1">
      <c r="A253" s="69"/>
    </row>
    <row r="254" spans="1:1" s="67" customFormat="1" hidden="1">
      <c r="A254" s="69"/>
    </row>
    <row r="255" spans="1:1" s="67" customFormat="1" hidden="1">
      <c r="A255" s="69"/>
    </row>
    <row r="256" spans="1:1" s="67" customFormat="1" hidden="1">
      <c r="A256" s="69"/>
    </row>
    <row r="257" spans="1:1" s="67" customFormat="1" hidden="1">
      <c r="A257" s="69"/>
    </row>
    <row r="258" spans="1:1" s="67" customFormat="1" hidden="1">
      <c r="A258" s="69"/>
    </row>
    <row r="259" spans="1:1" s="67" customFormat="1" hidden="1">
      <c r="A259" s="69"/>
    </row>
    <row r="260" spans="1:1" s="67" customFormat="1" hidden="1">
      <c r="A260" s="69"/>
    </row>
    <row r="261" spans="1:1" s="67" customFormat="1" hidden="1">
      <c r="A261" s="69"/>
    </row>
    <row r="262" spans="1:1" s="67" customFormat="1" hidden="1">
      <c r="A262" s="69"/>
    </row>
    <row r="263" spans="1:1" s="67" customFormat="1" hidden="1">
      <c r="A263" s="69"/>
    </row>
    <row r="264" spans="1:1" s="67" customFormat="1" hidden="1">
      <c r="A264" s="69"/>
    </row>
    <row r="265" spans="1:1" s="67" customFormat="1" hidden="1">
      <c r="A265" s="69"/>
    </row>
    <row r="266" spans="1:1" s="67" customFormat="1" hidden="1">
      <c r="A266" s="69"/>
    </row>
    <row r="267" spans="1:1" s="67" customFormat="1" hidden="1">
      <c r="A267" s="69"/>
    </row>
    <row r="268" spans="1:1" s="67" customFormat="1" hidden="1">
      <c r="A268" s="69"/>
    </row>
    <row r="269" spans="1:1" s="67" customFormat="1" hidden="1">
      <c r="A269" s="69"/>
    </row>
    <row r="270" spans="1:1" s="67" customFormat="1" hidden="1">
      <c r="A270" s="69"/>
    </row>
    <row r="271" spans="1:1" s="67" customFormat="1" hidden="1">
      <c r="A271" s="69"/>
    </row>
    <row r="272" spans="1:1" s="67" customFormat="1" hidden="1">
      <c r="A272" s="69"/>
    </row>
    <row r="273" spans="1:1" s="67" customFormat="1" hidden="1">
      <c r="A273" s="69"/>
    </row>
    <row r="274" spans="1:1" s="67" customFormat="1" hidden="1">
      <c r="A274" s="69"/>
    </row>
    <row r="275" spans="1:1" s="67" customFormat="1" hidden="1">
      <c r="A275" s="69"/>
    </row>
    <row r="276" spans="1:1" s="67" customFormat="1" hidden="1">
      <c r="A276" s="69"/>
    </row>
    <row r="277" spans="1:1" s="67" customFormat="1" hidden="1">
      <c r="A277" s="69"/>
    </row>
    <row r="278" spans="1:1" s="67" customFormat="1" hidden="1">
      <c r="A278" s="69"/>
    </row>
    <row r="279" spans="1:1" s="67" customFormat="1" hidden="1">
      <c r="A279" s="69"/>
    </row>
    <row r="280" spans="1:1" s="67" customFormat="1" hidden="1">
      <c r="A280" s="69"/>
    </row>
    <row r="281" spans="1:1" s="67" customFormat="1" hidden="1">
      <c r="A281" s="69"/>
    </row>
    <row r="282" spans="1:1" s="67" customFormat="1" hidden="1">
      <c r="A282" s="69"/>
    </row>
    <row r="283" spans="1:1" s="67" customFormat="1" hidden="1">
      <c r="A283" s="69"/>
    </row>
    <row r="284" spans="1:1" s="67" customFormat="1" hidden="1">
      <c r="A284" s="69"/>
    </row>
    <row r="285" spans="1:1" s="67" customFormat="1" hidden="1">
      <c r="A285" s="69"/>
    </row>
    <row r="286" spans="1:1" s="67" customFormat="1" hidden="1">
      <c r="A286" s="69"/>
    </row>
    <row r="287" spans="1:1" s="67" customFormat="1" hidden="1">
      <c r="A287" s="69"/>
    </row>
    <row r="288" spans="1:1" s="67" customFormat="1" hidden="1">
      <c r="A288" s="69"/>
    </row>
    <row r="289" spans="1:1" s="67" customFormat="1" hidden="1">
      <c r="A289" s="69"/>
    </row>
    <row r="290" spans="1:1" s="67" customFormat="1" hidden="1">
      <c r="A290" s="69"/>
    </row>
    <row r="291" spans="1:1" s="67" customFormat="1" hidden="1">
      <c r="A291" s="69"/>
    </row>
    <row r="292" spans="1:1" s="67" customFormat="1" hidden="1">
      <c r="A292" s="69"/>
    </row>
    <row r="293" spans="1:1" s="67" customFormat="1" hidden="1">
      <c r="A293" s="69"/>
    </row>
    <row r="294" spans="1:1" s="67" customFormat="1" hidden="1">
      <c r="A294" s="69"/>
    </row>
    <row r="295" spans="1:1" s="67" customFormat="1" hidden="1">
      <c r="A295" s="69"/>
    </row>
    <row r="296" spans="1:1" s="67" customFormat="1">
      <c r="A296" s="69"/>
    </row>
    <row r="297" spans="1:1" s="67" customFormat="1">
      <c r="A297" s="69"/>
    </row>
    <row r="298" spans="1:1" s="67" customFormat="1">
      <c r="A298" s="69"/>
    </row>
    <row r="299" spans="1:1" s="67" customFormat="1">
      <c r="A299" s="69"/>
    </row>
    <row r="300" spans="1:1" s="67" customFormat="1">
      <c r="A300" s="69"/>
    </row>
    <row r="301" spans="1:1" s="67" customFormat="1">
      <c r="A301" s="69"/>
    </row>
    <row r="302" spans="1:1" s="67" customFormat="1">
      <c r="A302" s="69"/>
    </row>
    <row r="303" spans="1:1" s="67" customFormat="1">
      <c r="A303" s="69"/>
    </row>
    <row r="304" spans="1:1" s="67" customFormat="1">
      <c r="A304" s="69"/>
    </row>
    <row r="305" spans="1:1" s="67" customFormat="1">
      <c r="A305" s="69"/>
    </row>
    <row r="306" spans="1:1" s="67" customFormat="1">
      <c r="A306" s="69"/>
    </row>
    <row r="307" spans="1:1" s="67" customFormat="1">
      <c r="A307" s="69"/>
    </row>
    <row r="308" spans="1:1" s="67" customFormat="1">
      <c r="A308" s="69"/>
    </row>
    <row r="309" spans="1:1" s="67" customFormat="1">
      <c r="A309" s="69"/>
    </row>
    <row r="310" spans="1:1" s="67" customFormat="1">
      <c r="A310" s="69"/>
    </row>
    <row r="311" spans="1:1" s="67" customFormat="1">
      <c r="A311" s="69"/>
    </row>
    <row r="312" spans="1:1" s="67" customFormat="1">
      <c r="A312" s="69"/>
    </row>
    <row r="313" spans="1:1" s="67" customFormat="1">
      <c r="A313" s="69"/>
    </row>
    <row r="314" spans="1:1" s="67" customFormat="1">
      <c r="A314" s="69"/>
    </row>
    <row r="315" spans="1:1" s="67" customFormat="1">
      <c r="A315" s="69"/>
    </row>
    <row r="316" spans="1:1" s="67" customFormat="1">
      <c r="A316" s="69"/>
    </row>
    <row r="317" spans="1:1" s="67" customFormat="1">
      <c r="A317" s="69"/>
    </row>
    <row r="318" spans="1:1" s="67" customFormat="1">
      <c r="A318" s="69"/>
    </row>
    <row r="319" spans="1:1" s="67" customFormat="1">
      <c r="A319" s="69"/>
    </row>
    <row r="320" spans="1:1" s="67" customFormat="1">
      <c r="A320" s="69"/>
    </row>
    <row r="321" spans="1:1" s="67" customFormat="1">
      <c r="A321" s="69"/>
    </row>
    <row r="322" spans="1:1" s="67" customFormat="1">
      <c r="A322" s="69"/>
    </row>
    <row r="323" spans="1:1" s="67" customFormat="1">
      <c r="A323" s="69"/>
    </row>
    <row r="324" spans="1:1" s="67" customFormat="1">
      <c r="A324" s="69"/>
    </row>
    <row r="325" spans="1:1" s="67" customFormat="1">
      <c r="A325" s="69"/>
    </row>
    <row r="326" spans="1:1" s="67" customFormat="1">
      <c r="A326" s="69"/>
    </row>
    <row r="327" spans="1:1" s="67" customFormat="1">
      <c r="A327" s="69"/>
    </row>
    <row r="328" spans="1:1" s="67" customFormat="1">
      <c r="A328" s="69"/>
    </row>
    <row r="329" spans="1:1" s="67" customFormat="1">
      <c r="A329" s="69"/>
    </row>
    <row r="330" spans="1:1" s="67" customFormat="1">
      <c r="A330" s="69"/>
    </row>
    <row r="331" spans="1:1" s="67" customFormat="1">
      <c r="A331" s="69"/>
    </row>
    <row r="332" spans="1:1" s="67" customFormat="1">
      <c r="A332" s="69"/>
    </row>
    <row r="333" spans="1:1" s="67" customFormat="1">
      <c r="A333" s="69"/>
    </row>
    <row r="334" spans="1:1" s="67" customFormat="1">
      <c r="A334" s="69"/>
    </row>
    <row r="335" spans="1:1" s="67" customFormat="1">
      <c r="A335" s="69"/>
    </row>
    <row r="336" spans="1:1" s="67" customFormat="1">
      <c r="A336" s="69"/>
    </row>
    <row r="337" spans="1:1" s="67" customFormat="1">
      <c r="A337" s="69"/>
    </row>
    <row r="338" spans="1:1" s="67" customFormat="1">
      <c r="A338" s="69"/>
    </row>
    <row r="339" spans="1:1" s="67" customFormat="1">
      <c r="A339" s="69"/>
    </row>
    <row r="340" spans="1:1" s="67" customFormat="1">
      <c r="A340" s="69"/>
    </row>
    <row r="341" spans="1:1" s="67" customFormat="1">
      <c r="A341" s="69"/>
    </row>
    <row r="342" spans="1:1" s="67" customFormat="1">
      <c r="A342" s="69"/>
    </row>
    <row r="343" spans="1:1" s="67" customFormat="1">
      <c r="A343" s="69"/>
    </row>
    <row r="344" spans="1:1" s="67" customFormat="1">
      <c r="A344" s="69"/>
    </row>
    <row r="345" spans="1:1" s="67" customFormat="1">
      <c r="A345" s="69"/>
    </row>
    <row r="346" spans="1:1" s="67" customFormat="1">
      <c r="A346" s="69"/>
    </row>
    <row r="347" spans="1:1" s="67" customFormat="1">
      <c r="A347" s="69"/>
    </row>
    <row r="348" spans="1:1" s="67" customFormat="1">
      <c r="A348" s="69"/>
    </row>
    <row r="349" spans="1:1" s="67" customFormat="1">
      <c r="A349" s="69"/>
    </row>
    <row r="350" spans="1:1" s="67" customFormat="1">
      <c r="A350" s="69"/>
    </row>
    <row r="351" spans="1:1" s="67" customFormat="1">
      <c r="A351" s="69"/>
    </row>
    <row r="352" spans="1:1" s="67" customFormat="1">
      <c r="A352" s="69"/>
    </row>
    <row r="353" spans="1:1" s="67" customFormat="1">
      <c r="A353" s="69"/>
    </row>
    <row r="354" spans="1:1" s="67" customFormat="1">
      <c r="A354" s="69"/>
    </row>
    <row r="355" spans="1:1" s="67" customFormat="1">
      <c r="A355" s="69"/>
    </row>
    <row r="356" spans="1:1" s="67" customFormat="1">
      <c r="A356" s="69"/>
    </row>
    <row r="357" spans="1:1" s="67" customFormat="1">
      <c r="A357" s="69"/>
    </row>
    <row r="358" spans="1:1" s="67" customFormat="1">
      <c r="A358" s="69"/>
    </row>
    <row r="359" spans="1:1" s="67" customFormat="1">
      <c r="A359" s="69"/>
    </row>
    <row r="360" spans="1:1" s="67" customFormat="1">
      <c r="A360" s="69"/>
    </row>
    <row r="361" spans="1:1" s="67" customFormat="1">
      <c r="A361" s="69"/>
    </row>
    <row r="362" spans="1:1" s="67" customFormat="1">
      <c r="A362" s="69"/>
    </row>
    <row r="363" spans="1:1" s="67" customFormat="1">
      <c r="A363" s="69"/>
    </row>
    <row r="364" spans="1:1" s="67" customFormat="1">
      <c r="A364" s="69"/>
    </row>
    <row r="365" spans="1:1" s="67" customFormat="1">
      <c r="A365" s="69"/>
    </row>
    <row r="366" spans="1:1" s="67" customFormat="1">
      <c r="A366" s="69"/>
    </row>
    <row r="367" spans="1:1" s="67" customFormat="1">
      <c r="A367" s="69"/>
    </row>
  </sheetData>
  <sheetProtection algorithmName="SHA-512" hashValue="xPSn8uAV8tGLNVYCt/ElE96DyeAB/gonVsIvDkykW2ZOarbXiRomqN9tjvEux9Tt9qBboBqAqDsWDU85BT6TOQ==" saltValue="4T9w04nyT16Hw/pb0ucnhQ==" spinCount="100000" sheet="1" formatCells="0" formatColumns="0" selectLockedCells="1"/>
  <mergeCells count="55">
    <mergeCell ref="G147:L147"/>
    <mergeCell ref="G136:L136"/>
    <mergeCell ref="G137:L137"/>
    <mergeCell ref="G138:L138"/>
    <mergeCell ref="G139:L139"/>
    <mergeCell ref="G140:L140"/>
    <mergeCell ref="G141:L141"/>
    <mergeCell ref="G142:L142"/>
    <mergeCell ref="G143:L143"/>
    <mergeCell ref="G144:L144"/>
    <mergeCell ref="G145:L145"/>
    <mergeCell ref="G146:L146"/>
    <mergeCell ref="G135:L135"/>
    <mergeCell ref="C92:I92"/>
    <mergeCell ref="K92:L92"/>
    <mergeCell ref="C93:I93"/>
    <mergeCell ref="K93:L93"/>
    <mergeCell ref="G122:L122"/>
    <mergeCell ref="G123:L123"/>
    <mergeCell ref="G129:L129"/>
    <mergeCell ref="G131:L131"/>
    <mergeCell ref="G132:L132"/>
    <mergeCell ref="G133:L133"/>
    <mergeCell ref="G134:L134"/>
    <mergeCell ref="K68:L68"/>
    <mergeCell ref="D69:D88"/>
    <mergeCell ref="J69:K88"/>
    <mergeCell ref="L69:L88"/>
    <mergeCell ref="A89:G89"/>
    <mergeCell ref="A90:I90"/>
    <mergeCell ref="Z3:Z4"/>
    <mergeCell ref="AA3:AA4"/>
    <mergeCell ref="AB3:AB4"/>
    <mergeCell ref="AC3:AC4"/>
    <mergeCell ref="D7:D36"/>
    <mergeCell ref="K38:K67"/>
    <mergeCell ref="L38:L67"/>
    <mergeCell ref="T3:T4"/>
    <mergeCell ref="U3:U4"/>
    <mergeCell ref="V3:V4"/>
    <mergeCell ref="W3:W4"/>
    <mergeCell ref="X3:X4"/>
    <mergeCell ref="Y3:Y4"/>
    <mergeCell ref="N3:N4"/>
    <mergeCell ref="O3:O4"/>
    <mergeCell ref="P3:P4"/>
    <mergeCell ref="Q3:Q4"/>
    <mergeCell ref="R3:R4"/>
    <mergeCell ref="S3:S4"/>
    <mergeCell ref="A1:L1"/>
    <mergeCell ref="A2:D2"/>
    <mergeCell ref="A3:A4"/>
    <mergeCell ref="G3:G4"/>
    <mergeCell ref="J3:K3"/>
    <mergeCell ref="M3:M4"/>
  </mergeCells>
  <conditionalFormatting sqref="S7:S88">
    <cfRule type="cellIs" dxfId="3" priority="4" stopIfTrue="1" operator="equal">
      <formula>"В кол. 19-23 въведете данни от втората оферта"</formula>
    </cfRule>
  </conditionalFormatting>
  <conditionalFormatting sqref="M7:M88">
    <cfRule type="cellIs" dxfId="2" priority="3" stopIfTrue="1" operator="equal">
      <formula>"В кол. 12-17 въведете данни от договора и избраната оферта"</formula>
    </cfRule>
  </conditionalFormatting>
  <conditionalFormatting sqref="X7:X88">
    <cfRule type="cellIs" dxfId="1" priority="2" stopIfTrue="1" operator="equal">
      <formula>"В кол. 25-29 въведете данни от третата оферта"</formula>
    </cfRule>
  </conditionalFormatting>
  <conditionalFormatting sqref="AC7:AC88">
    <cfRule type="cellIs" dxfId="0" priority="1" stopIfTrue="1" operator="equal">
      <formula>"Въведете дата на протокола за избор на доставчик"</formula>
    </cfRule>
  </conditionalFormatting>
  <dataValidations count="11">
    <dataValidation type="list" operator="equal" showInputMessage="1" showErrorMessage="1" sqref="F7:F36 JB7:JB36 SX7:SX36 ACT7:ACT36 AMP7:AMP36 AWL7:AWL36 BGH7:BGH36 BQD7:BQD36 BZZ7:BZZ36 CJV7:CJV36 CTR7:CTR36 DDN7:DDN36 DNJ7:DNJ36 DXF7:DXF36 EHB7:EHB36 EQX7:EQX36 FAT7:FAT36 FKP7:FKP36 FUL7:FUL36 GEH7:GEH36 GOD7:GOD36 GXZ7:GXZ36 HHV7:HHV36 HRR7:HRR36 IBN7:IBN36 ILJ7:ILJ36 IVF7:IVF36 JFB7:JFB36 JOX7:JOX36 JYT7:JYT36 KIP7:KIP36 KSL7:KSL36 LCH7:LCH36 LMD7:LMD36 LVZ7:LVZ36 MFV7:MFV36 MPR7:MPR36 MZN7:MZN36 NJJ7:NJJ36 NTF7:NTF36 ODB7:ODB36 OMX7:OMX36 OWT7:OWT36 PGP7:PGP36 PQL7:PQL36 QAH7:QAH36 QKD7:QKD36 QTZ7:QTZ36 RDV7:RDV36 RNR7:RNR36 RXN7:RXN36 SHJ7:SHJ36 SRF7:SRF36 TBB7:TBB36 TKX7:TKX36 TUT7:TUT36 UEP7:UEP36 UOL7:UOL36 UYH7:UYH36 VID7:VID36 VRZ7:VRZ36 WBV7:WBV36 WLR7:WLR36 WVN7:WVN36 F65549:F65578 JB65549:JB65578 SX65549:SX65578 ACT65549:ACT65578 AMP65549:AMP65578 AWL65549:AWL65578 BGH65549:BGH65578 BQD65549:BQD65578 BZZ65549:BZZ65578 CJV65549:CJV65578 CTR65549:CTR65578 DDN65549:DDN65578 DNJ65549:DNJ65578 DXF65549:DXF65578 EHB65549:EHB65578 EQX65549:EQX65578 FAT65549:FAT65578 FKP65549:FKP65578 FUL65549:FUL65578 GEH65549:GEH65578 GOD65549:GOD65578 GXZ65549:GXZ65578 HHV65549:HHV65578 HRR65549:HRR65578 IBN65549:IBN65578 ILJ65549:ILJ65578 IVF65549:IVF65578 JFB65549:JFB65578 JOX65549:JOX65578 JYT65549:JYT65578 KIP65549:KIP65578 KSL65549:KSL65578 LCH65549:LCH65578 LMD65549:LMD65578 LVZ65549:LVZ65578 MFV65549:MFV65578 MPR65549:MPR65578 MZN65549:MZN65578 NJJ65549:NJJ65578 NTF65549:NTF65578 ODB65549:ODB65578 OMX65549:OMX65578 OWT65549:OWT65578 PGP65549:PGP65578 PQL65549:PQL65578 QAH65549:QAH65578 QKD65549:QKD65578 QTZ65549:QTZ65578 RDV65549:RDV65578 RNR65549:RNR65578 RXN65549:RXN65578 SHJ65549:SHJ65578 SRF65549:SRF65578 TBB65549:TBB65578 TKX65549:TKX65578 TUT65549:TUT65578 UEP65549:UEP65578 UOL65549:UOL65578 UYH65549:UYH65578 VID65549:VID65578 VRZ65549:VRZ65578 WBV65549:WBV65578 WLR65549:WLR65578 WVN65549:WVN65578 F131085:F131114 JB131085:JB131114 SX131085:SX131114 ACT131085:ACT131114 AMP131085:AMP131114 AWL131085:AWL131114 BGH131085:BGH131114 BQD131085:BQD131114 BZZ131085:BZZ131114 CJV131085:CJV131114 CTR131085:CTR131114 DDN131085:DDN131114 DNJ131085:DNJ131114 DXF131085:DXF131114 EHB131085:EHB131114 EQX131085:EQX131114 FAT131085:FAT131114 FKP131085:FKP131114 FUL131085:FUL131114 GEH131085:GEH131114 GOD131085:GOD131114 GXZ131085:GXZ131114 HHV131085:HHV131114 HRR131085:HRR131114 IBN131085:IBN131114 ILJ131085:ILJ131114 IVF131085:IVF131114 JFB131085:JFB131114 JOX131085:JOX131114 JYT131085:JYT131114 KIP131085:KIP131114 KSL131085:KSL131114 LCH131085:LCH131114 LMD131085:LMD131114 LVZ131085:LVZ131114 MFV131085:MFV131114 MPR131085:MPR131114 MZN131085:MZN131114 NJJ131085:NJJ131114 NTF131085:NTF131114 ODB131085:ODB131114 OMX131085:OMX131114 OWT131085:OWT131114 PGP131085:PGP131114 PQL131085:PQL131114 QAH131085:QAH131114 QKD131085:QKD131114 QTZ131085:QTZ131114 RDV131085:RDV131114 RNR131085:RNR131114 RXN131085:RXN131114 SHJ131085:SHJ131114 SRF131085:SRF131114 TBB131085:TBB131114 TKX131085:TKX131114 TUT131085:TUT131114 UEP131085:UEP131114 UOL131085:UOL131114 UYH131085:UYH131114 VID131085:VID131114 VRZ131085:VRZ131114 WBV131085:WBV131114 WLR131085:WLR131114 WVN131085:WVN131114 F196621:F196650 JB196621:JB196650 SX196621:SX196650 ACT196621:ACT196650 AMP196621:AMP196650 AWL196621:AWL196650 BGH196621:BGH196650 BQD196621:BQD196650 BZZ196621:BZZ196650 CJV196621:CJV196650 CTR196621:CTR196650 DDN196621:DDN196650 DNJ196621:DNJ196650 DXF196621:DXF196650 EHB196621:EHB196650 EQX196621:EQX196650 FAT196621:FAT196650 FKP196621:FKP196650 FUL196621:FUL196650 GEH196621:GEH196650 GOD196621:GOD196650 GXZ196621:GXZ196650 HHV196621:HHV196650 HRR196621:HRR196650 IBN196621:IBN196650 ILJ196621:ILJ196650 IVF196621:IVF196650 JFB196621:JFB196650 JOX196621:JOX196650 JYT196621:JYT196650 KIP196621:KIP196650 KSL196621:KSL196650 LCH196621:LCH196650 LMD196621:LMD196650 LVZ196621:LVZ196650 MFV196621:MFV196650 MPR196621:MPR196650 MZN196621:MZN196650 NJJ196621:NJJ196650 NTF196621:NTF196650 ODB196621:ODB196650 OMX196621:OMX196650 OWT196621:OWT196650 PGP196621:PGP196650 PQL196621:PQL196650 QAH196621:QAH196650 QKD196621:QKD196650 QTZ196621:QTZ196650 RDV196621:RDV196650 RNR196621:RNR196650 RXN196621:RXN196650 SHJ196621:SHJ196650 SRF196621:SRF196650 TBB196621:TBB196650 TKX196621:TKX196650 TUT196621:TUT196650 UEP196621:UEP196650 UOL196621:UOL196650 UYH196621:UYH196650 VID196621:VID196650 VRZ196621:VRZ196650 WBV196621:WBV196650 WLR196621:WLR196650 WVN196621:WVN196650 F262157:F262186 JB262157:JB262186 SX262157:SX262186 ACT262157:ACT262186 AMP262157:AMP262186 AWL262157:AWL262186 BGH262157:BGH262186 BQD262157:BQD262186 BZZ262157:BZZ262186 CJV262157:CJV262186 CTR262157:CTR262186 DDN262157:DDN262186 DNJ262157:DNJ262186 DXF262157:DXF262186 EHB262157:EHB262186 EQX262157:EQX262186 FAT262157:FAT262186 FKP262157:FKP262186 FUL262157:FUL262186 GEH262157:GEH262186 GOD262157:GOD262186 GXZ262157:GXZ262186 HHV262157:HHV262186 HRR262157:HRR262186 IBN262157:IBN262186 ILJ262157:ILJ262186 IVF262157:IVF262186 JFB262157:JFB262186 JOX262157:JOX262186 JYT262157:JYT262186 KIP262157:KIP262186 KSL262157:KSL262186 LCH262157:LCH262186 LMD262157:LMD262186 LVZ262157:LVZ262186 MFV262157:MFV262186 MPR262157:MPR262186 MZN262157:MZN262186 NJJ262157:NJJ262186 NTF262157:NTF262186 ODB262157:ODB262186 OMX262157:OMX262186 OWT262157:OWT262186 PGP262157:PGP262186 PQL262157:PQL262186 QAH262157:QAH262186 QKD262157:QKD262186 QTZ262157:QTZ262186 RDV262157:RDV262186 RNR262157:RNR262186 RXN262157:RXN262186 SHJ262157:SHJ262186 SRF262157:SRF262186 TBB262157:TBB262186 TKX262157:TKX262186 TUT262157:TUT262186 UEP262157:UEP262186 UOL262157:UOL262186 UYH262157:UYH262186 VID262157:VID262186 VRZ262157:VRZ262186 WBV262157:WBV262186 WLR262157:WLR262186 WVN262157:WVN262186 F327693:F327722 JB327693:JB327722 SX327693:SX327722 ACT327693:ACT327722 AMP327693:AMP327722 AWL327693:AWL327722 BGH327693:BGH327722 BQD327693:BQD327722 BZZ327693:BZZ327722 CJV327693:CJV327722 CTR327693:CTR327722 DDN327693:DDN327722 DNJ327693:DNJ327722 DXF327693:DXF327722 EHB327693:EHB327722 EQX327693:EQX327722 FAT327693:FAT327722 FKP327693:FKP327722 FUL327693:FUL327722 GEH327693:GEH327722 GOD327693:GOD327722 GXZ327693:GXZ327722 HHV327693:HHV327722 HRR327693:HRR327722 IBN327693:IBN327722 ILJ327693:ILJ327722 IVF327693:IVF327722 JFB327693:JFB327722 JOX327693:JOX327722 JYT327693:JYT327722 KIP327693:KIP327722 KSL327693:KSL327722 LCH327693:LCH327722 LMD327693:LMD327722 LVZ327693:LVZ327722 MFV327693:MFV327722 MPR327693:MPR327722 MZN327693:MZN327722 NJJ327693:NJJ327722 NTF327693:NTF327722 ODB327693:ODB327722 OMX327693:OMX327722 OWT327693:OWT327722 PGP327693:PGP327722 PQL327693:PQL327722 QAH327693:QAH327722 QKD327693:QKD327722 QTZ327693:QTZ327722 RDV327693:RDV327722 RNR327693:RNR327722 RXN327693:RXN327722 SHJ327693:SHJ327722 SRF327693:SRF327722 TBB327693:TBB327722 TKX327693:TKX327722 TUT327693:TUT327722 UEP327693:UEP327722 UOL327693:UOL327722 UYH327693:UYH327722 VID327693:VID327722 VRZ327693:VRZ327722 WBV327693:WBV327722 WLR327693:WLR327722 WVN327693:WVN327722 F393229:F393258 JB393229:JB393258 SX393229:SX393258 ACT393229:ACT393258 AMP393229:AMP393258 AWL393229:AWL393258 BGH393229:BGH393258 BQD393229:BQD393258 BZZ393229:BZZ393258 CJV393229:CJV393258 CTR393229:CTR393258 DDN393229:DDN393258 DNJ393229:DNJ393258 DXF393229:DXF393258 EHB393229:EHB393258 EQX393229:EQX393258 FAT393229:FAT393258 FKP393229:FKP393258 FUL393229:FUL393258 GEH393229:GEH393258 GOD393229:GOD393258 GXZ393229:GXZ393258 HHV393229:HHV393258 HRR393229:HRR393258 IBN393229:IBN393258 ILJ393229:ILJ393258 IVF393229:IVF393258 JFB393229:JFB393258 JOX393229:JOX393258 JYT393229:JYT393258 KIP393229:KIP393258 KSL393229:KSL393258 LCH393229:LCH393258 LMD393229:LMD393258 LVZ393229:LVZ393258 MFV393229:MFV393258 MPR393229:MPR393258 MZN393229:MZN393258 NJJ393229:NJJ393258 NTF393229:NTF393258 ODB393229:ODB393258 OMX393229:OMX393258 OWT393229:OWT393258 PGP393229:PGP393258 PQL393229:PQL393258 QAH393229:QAH393258 QKD393229:QKD393258 QTZ393229:QTZ393258 RDV393229:RDV393258 RNR393229:RNR393258 RXN393229:RXN393258 SHJ393229:SHJ393258 SRF393229:SRF393258 TBB393229:TBB393258 TKX393229:TKX393258 TUT393229:TUT393258 UEP393229:UEP393258 UOL393229:UOL393258 UYH393229:UYH393258 VID393229:VID393258 VRZ393229:VRZ393258 WBV393229:WBV393258 WLR393229:WLR393258 WVN393229:WVN393258 F458765:F458794 JB458765:JB458794 SX458765:SX458794 ACT458765:ACT458794 AMP458765:AMP458794 AWL458765:AWL458794 BGH458765:BGH458794 BQD458765:BQD458794 BZZ458765:BZZ458794 CJV458765:CJV458794 CTR458765:CTR458794 DDN458765:DDN458794 DNJ458765:DNJ458794 DXF458765:DXF458794 EHB458765:EHB458794 EQX458765:EQX458794 FAT458765:FAT458794 FKP458765:FKP458794 FUL458765:FUL458794 GEH458765:GEH458794 GOD458765:GOD458794 GXZ458765:GXZ458794 HHV458765:HHV458794 HRR458765:HRR458794 IBN458765:IBN458794 ILJ458765:ILJ458794 IVF458765:IVF458794 JFB458765:JFB458794 JOX458765:JOX458794 JYT458765:JYT458794 KIP458765:KIP458794 KSL458765:KSL458794 LCH458765:LCH458794 LMD458765:LMD458794 LVZ458765:LVZ458794 MFV458765:MFV458794 MPR458765:MPR458794 MZN458765:MZN458794 NJJ458765:NJJ458794 NTF458765:NTF458794 ODB458765:ODB458794 OMX458765:OMX458794 OWT458765:OWT458794 PGP458765:PGP458794 PQL458765:PQL458794 QAH458765:QAH458794 QKD458765:QKD458794 QTZ458765:QTZ458794 RDV458765:RDV458794 RNR458765:RNR458794 RXN458765:RXN458794 SHJ458765:SHJ458794 SRF458765:SRF458794 TBB458765:TBB458794 TKX458765:TKX458794 TUT458765:TUT458794 UEP458765:UEP458794 UOL458765:UOL458794 UYH458765:UYH458794 VID458765:VID458794 VRZ458765:VRZ458794 WBV458765:WBV458794 WLR458765:WLR458794 WVN458765:WVN458794 F524301:F524330 JB524301:JB524330 SX524301:SX524330 ACT524301:ACT524330 AMP524301:AMP524330 AWL524301:AWL524330 BGH524301:BGH524330 BQD524301:BQD524330 BZZ524301:BZZ524330 CJV524301:CJV524330 CTR524301:CTR524330 DDN524301:DDN524330 DNJ524301:DNJ524330 DXF524301:DXF524330 EHB524301:EHB524330 EQX524301:EQX524330 FAT524301:FAT524330 FKP524301:FKP524330 FUL524301:FUL524330 GEH524301:GEH524330 GOD524301:GOD524330 GXZ524301:GXZ524330 HHV524301:HHV524330 HRR524301:HRR524330 IBN524301:IBN524330 ILJ524301:ILJ524330 IVF524301:IVF524330 JFB524301:JFB524330 JOX524301:JOX524330 JYT524301:JYT524330 KIP524301:KIP524330 KSL524301:KSL524330 LCH524301:LCH524330 LMD524301:LMD524330 LVZ524301:LVZ524330 MFV524301:MFV524330 MPR524301:MPR524330 MZN524301:MZN524330 NJJ524301:NJJ524330 NTF524301:NTF524330 ODB524301:ODB524330 OMX524301:OMX524330 OWT524301:OWT524330 PGP524301:PGP524330 PQL524301:PQL524330 QAH524301:QAH524330 QKD524301:QKD524330 QTZ524301:QTZ524330 RDV524301:RDV524330 RNR524301:RNR524330 RXN524301:RXN524330 SHJ524301:SHJ524330 SRF524301:SRF524330 TBB524301:TBB524330 TKX524301:TKX524330 TUT524301:TUT524330 UEP524301:UEP524330 UOL524301:UOL524330 UYH524301:UYH524330 VID524301:VID524330 VRZ524301:VRZ524330 WBV524301:WBV524330 WLR524301:WLR524330 WVN524301:WVN524330 F589837:F589866 JB589837:JB589866 SX589837:SX589866 ACT589837:ACT589866 AMP589837:AMP589866 AWL589837:AWL589866 BGH589837:BGH589866 BQD589837:BQD589866 BZZ589837:BZZ589866 CJV589837:CJV589866 CTR589837:CTR589866 DDN589837:DDN589866 DNJ589837:DNJ589866 DXF589837:DXF589866 EHB589837:EHB589866 EQX589837:EQX589866 FAT589837:FAT589866 FKP589837:FKP589866 FUL589837:FUL589866 GEH589837:GEH589866 GOD589837:GOD589866 GXZ589837:GXZ589866 HHV589837:HHV589866 HRR589837:HRR589866 IBN589837:IBN589866 ILJ589837:ILJ589866 IVF589837:IVF589866 JFB589837:JFB589866 JOX589837:JOX589866 JYT589837:JYT589866 KIP589837:KIP589866 KSL589837:KSL589866 LCH589837:LCH589866 LMD589837:LMD589866 LVZ589837:LVZ589866 MFV589837:MFV589866 MPR589837:MPR589866 MZN589837:MZN589866 NJJ589837:NJJ589866 NTF589837:NTF589866 ODB589837:ODB589866 OMX589837:OMX589866 OWT589837:OWT589866 PGP589837:PGP589866 PQL589837:PQL589866 QAH589837:QAH589866 QKD589837:QKD589866 QTZ589837:QTZ589866 RDV589837:RDV589866 RNR589837:RNR589866 RXN589837:RXN589866 SHJ589837:SHJ589866 SRF589837:SRF589866 TBB589837:TBB589866 TKX589837:TKX589866 TUT589837:TUT589866 UEP589837:UEP589866 UOL589837:UOL589866 UYH589837:UYH589866 VID589837:VID589866 VRZ589837:VRZ589866 WBV589837:WBV589866 WLR589837:WLR589866 WVN589837:WVN589866 F655373:F655402 JB655373:JB655402 SX655373:SX655402 ACT655373:ACT655402 AMP655373:AMP655402 AWL655373:AWL655402 BGH655373:BGH655402 BQD655373:BQD655402 BZZ655373:BZZ655402 CJV655373:CJV655402 CTR655373:CTR655402 DDN655373:DDN655402 DNJ655373:DNJ655402 DXF655373:DXF655402 EHB655373:EHB655402 EQX655373:EQX655402 FAT655373:FAT655402 FKP655373:FKP655402 FUL655373:FUL655402 GEH655373:GEH655402 GOD655373:GOD655402 GXZ655373:GXZ655402 HHV655373:HHV655402 HRR655373:HRR655402 IBN655373:IBN655402 ILJ655373:ILJ655402 IVF655373:IVF655402 JFB655373:JFB655402 JOX655373:JOX655402 JYT655373:JYT655402 KIP655373:KIP655402 KSL655373:KSL655402 LCH655373:LCH655402 LMD655373:LMD655402 LVZ655373:LVZ655402 MFV655373:MFV655402 MPR655373:MPR655402 MZN655373:MZN655402 NJJ655373:NJJ655402 NTF655373:NTF655402 ODB655373:ODB655402 OMX655373:OMX655402 OWT655373:OWT655402 PGP655373:PGP655402 PQL655373:PQL655402 QAH655373:QAH655402 QKD655373:QKD655402 QTZ655373:QTZ655402 RDV655373:RDV655402 RNR655373:RNR655402 RXN655373:RXN655402 SHJ655373:SHJ655402 SRF655373:SRF655402 TBB655373:TBB655402 TKX655373:TKX655402 TUT655373:TUT655402 UEP655373:UEP655402 UOL655373:UOL655402 UYH655373:UYH655402 VID655373:VID655402 VRZ655373:VRZ655402 WBV655373:WBV655402 WLR655373:WLR655402 WVN655373:WVN655402 F720909:F720938 JB720909:JB720938 SX720909:SX720938 ACT720909:ACT720938 AMP720909:AMP720938 AWL720909:AWL720938 BGH720909:BGH720938 BQD720909:BQD720938 BZZ720909:BZZ720938 CJV720909:CJV720938 CTR720909:CTR720938 DDN720909:DDN720938 DNJ720909:DNJ720938 DXF720909:DXF720938 EHB720909:EHB720938 EQX720909:EQX720938 FAT720909:FAT720938 FKP720909:FKP720938 FUL720909:FUL720938 GEH720909:GEH720938 GOD720909:GOD720938 GXZ720909:GXZ720938 HHV720909:HHV720938 HRR720909:HRR720938 IBN720909:IBN720938 ILJ720909:ILJ720938 IVF720909:IVF720938 JFB720909:JFB720938 JOX720909:JOX720938 JYT720909:JYT720938 KIP720909:KIP720938 KSL720909:KSL720938 LCH720909:LCH720938 LMD720909:LMD720938 LVZ720909:LVZ720938 MFV720909:MFV720938 MPR720909:MPR720938 MZN720909:MZN720938 NJJ720909:NJJ720938 NTF720909:NTF720938 ODB720909:ODB720938 OMX720909:OMX720938 OWT720909:OWT720938 PGP720909:PGP720938 PQL720909:PQL720938 QAH720909:QAH720938 QKD720909:QKD720938 QTZ720909:QTZ720938 RDV720909:RDV720938 RNR720909:RNR720938 RXN720909:RXN720938 SHJ720909:SHJ720938 SRF720909:SRF720938 TBB720909:TBB720938 TKX720909:TKX720938 TUT720909:TUT720938 UEP720909:UEP720938 UOL720909:UOL720938 UYH720909:UYH720938 VID720909:VID720938 VRZ720909:VRZ720938 WBV720909:WBV720938 WLR720909:WLR720938 WVN720909:WVN720938 F786445:F786474 JB786445:JB786474 SX786445:SX786474 ACT786445:ACT786474 AMP786445:AMP786474 AWL786445:AWL786474 BGH786445:BGH786474 BQD786445:BQD786474 BZZ786445:BZZ786474 CJV786445:CJV786474 CTR786445:CTR786474 DDN786445:DDN786474 DNJ786445:DNJ786474 DXF786445:DXF786474 EHB786445:EHB786474 EQX786445:EQX786474 FAT786445:FAT786474 FKP786445:FKP786474 FUL786445:FUL786474 GEH786445:GEH786474 GOD786445:GOD786474 GXZ786445:GXZ786474 HHV786445:HHV786474 HRR786445:HRR786474 IBN786445:IBN786474 ILJ786445:ILJ786474 IVF786445:IVF786474 JFB786445:JFB786474 JOX786445:JOX786474 JYT786445:JYT786474 KIP786445:KIP786474 KSL786445:KSL786474 LCH786445:LCH786474 LMD786445:LMD786474 LVZ786445:LVZ786474 MFV786445:MFV786474 MPR786445:MPR786474 MZN786445:MZN786474 NJJ786445:NJJ786474 NTF786445:NTF786474 ODB786445:ODB786474 OMX786445:OMX786474 OWT786445:OWT786474 PGP786445:PGP786474 PQL786445:PQL786474 QAH786445:QAH786474 QKD786445:QKD786474 QTZ786445:QTZ786474 RDV786445:RDV786474 RNR786445:RNR786474 RXN786445:RXN786474 SHJ786445:SHJ786474 SRF786445:SRF786474 TBB786445:TBB786474 TKX786445:TKX786474 TUT786445:TUT786474 UEP786445:UEP786474 UOL786445:UOL786474 UYH786445:UYH786474 VID786445:VID786474 VRZ786445:VRZ786474 WBV786445:WBV786474 WLR786445:WLR786474 WVN786445:WVN786474 F851981:F852010 JB851981:JB852010 SX851981:SX852010 ACT851981:ACT852010 AMP851981:AMP852010 AWL851981:AWL852010 BGH851981:BGH852010 BQD851981:BQD852010 BZZ851981:BZZ852010 CJV851981:CJV852010 CTR851981:CTR852010 DDN851981:DDN852010 DNJ851981:DNJ852010 DXF851981:DXF852010 EHB851981:EHB852010 EQX851981:EQX852010 FAT851981:FAT852010 FKP851981:FKP852010 FUL851981:FUL852010 GEH851981:GEH852010 GOD851981:GOD852010 GXZ851981:GXZ852010 HHV851981:HHV852010 HRR851981:HRR852010 IBN851981:IBN852010 ILJ851981:ILJ852010 IVF851981:IVF852010 JFB851981:JFB852010 JOX851981:JOX852010 JYT851981:JYT852010 KIP851981:KIP852010 KSL851981:KSL852010 LCH851981:LCH852010 LMD851981:LMD852010 LVZ851981:LVZ852010 MFV851981:MFV852010 MPR851981:MPR852010 MZN851981:MZN852010 NJJ851981:NJJ852010 NTF851981:NTF852010 ODB851981:ODB852010 OMX851981:OMX852010 OWT851981:OWT852010 PGP851981:PGP852010 PQL851981:PQL852010 QAH851981:QAH852010 QKD851981:QKD852010 QTZ851981:QTZ852010 RDV851981:RDV852010 RNR851981:RNR852010 RXN851981:RXN852010 SHJ851981:SHJ852010 SRF851981:SRF852010 TBB851981:TBB852010 TKX851981:TKX852010 TUT851981:TUT852010 UEP851981:UEP852010 UOL851981:UOL852010 UYH851981:UYH852010 VID851981:VID852010 VRZ851981:VRZ852010 WBV851981:WBV852010 WLR851981:WLR852010 WVN851981:WVN852010 F917517:F917546 JB917517:JB917546 SX917517:SX917546 ACT917517:ACT917546 AMP917517:AMP917546 AWL917517:AWL917546 BGH917517:BGH917546 BQD917517:BQD917546 BZZ917517:BZZ917546 CJV917517:CJV917546 CTR917517:CTR917546 DDN917517:DDN917546 DNJ917517:DNJ917546 DXF917517:DXF917546 EHB917517:EHB917546 EQX917517:EQX917546 FAT917517:FAT917546 FKP917517:FKP917546 FUL917517:FUL917546 GEH917517:GEH917546 GOD917517:GOD917546 GXZ917517:GXZ917546 HHV917517:HHV917546 HRR917517:HRR917546 IBN917517:IBN917546 ILJ917517:ILJ917546 IVF917517:IVF917546 JFB917517:JFB917546 JOX917517:JOX917546 JYT917517:JYT917546 KIP917517:KIP917546 KSL917517:KSL917546 LCH917517:LCH917546 LMD917517:LMD917546 LVZ917517:LVZ917546 MFV917517:MFV917546 MPR917517:MPR917546 MZN917517:MZN917546 NJJ917517:NJJ917546 NTF917517:NTF917546 ODB917517:ODB917546 OMX917517:OMX917546 OWT917517:OWT917546 PGP917517:PGP917546 PQL917517:PQL917546 QAH917517:QAH917546 QKD917517:QKD917546 QTZ917517:QTZ917546 RDV917517:RDV917546 RNR917517:RNR917546 RXN917517:RXN917546 SHJ917517:SHJ917546 SRF917517:SRF917546 TBB917517:TBB917546 TKX917517:TKX917546 TUT917517:TUT917546 UEP917517:UEP917546 UOL917517:UOL917546 UYH917517:UYH917546 VID917517:VID917546 VRZ917517:VRZ917546 WBV917517:WBV917546 WLR917517:WLR917546 WVN917517:WVN917546 F983053:F983082 JB983053:JB983082 SX983053:SX983082 ACT983053:ACT983082 AMP983053:AMP983082 AWL983053:AWL983082 BGH983053:BGH983082 BQD983053:BQD983082 BZZ983053:BZZ983082 CJV983053:CJV983082 CTR983053:CTR983082 DDN983053:DDN983082 DNJ983053:DNJ983082 DXF983053:DXF983082 EHB983053:EHB983082 EQX983053:EQX983082 FAT983053:FAT983082 FKP983053:FKP983082 FUL983053:FUL983082 GEH983053:GEH983082 GOD983053:GOD983082 GXZ983053:GXZ983082 HHV983053:HHV983082 HRR983053:HRR983082 IBN983053:IBN983082 ILJ983053:ILJ983082 IVF983053:IVF983082 JFB983053:JFB983082 JOX983053:JOX983082 JYT983053:JYT983082 KIP983053:KIP983082 KSL983053:KSL983082 LCH983053:LCH983082 LMD983053:LMD983082 LVZ983053:LVZ983082 MFV983053:MFV983082 MPR983053:MPR983082 MZN983053:MZN983082 NJJ983053:NJJ983082 NTF983053:NTF983082 ODB983053:ODB983082 OMX983053:OMX983082 OWT983053:OWT983082 PGP983053:PGP983082 PQL983053:PQL983082 QAH983053:QAH983082 QKD983053:QKD983082 QTZ983053:QTZ983082 RDV983053:RDV983082 RNR983053:RNR983082 RXN983053:RXN983082 SHJ983053:SHJ983082 SRF983053:SRF983082 TBB983053:TBB983082 TKX983053:TKX983082 TUT983053:TUT983082 UEP983053:UEP983082 UOL983053:UOL983082 UYH983053:UYH983082 VID983053:VID983082 VRZ983053:VRZ983082 WBV983053:WBV983082 WLR983053:WLR983082 WVN983053:WVN983082 F38:F67 JB38:JB67 SX38:SX67 ACT38:ACT67 AMP38:AMP67 AWL38:AWL67 BGH38:BGH67 BQD38:BQD67 BZZ38:BZZ67 CJV38:CJV67 CTR38:CTR67 DDN38:DDN67 DNJ38:DNJ67 DXF38:DXF67 EHB38:EHB67 EQX38:EQX67 FAT38:FAT67 FKP38:FKP67 FUL38:FUL67 GEH38:GEH67 GOD38:GOD67 GXZ38:GXZ67 HHV38:HHV67 HRR38:HRR67 IBN38:IBN67 ILJ38:ILJ67 IVF38:IVF67 JFB38:JFB67 JOX38:JOX67 JYT38:JYT67 KIP38:KIP67 KSL38:KSL67 LCH38:LCH67 LMD38:LMD67 LVZ38:LVZ67 MFV38:MFV67 MPR38:MPR67 MZN38:MZN67 NJJ38:NJJ67 NTF38:NTF67 ODB38:ODB67 OMX38:OMX67 OWT38:OWT67 PGP38:PGP67 PQL38:PQL67 QAH38:QAH67 QKD38:QKD67 QTZ38:QTZ67 RDV38:RDV67 RNR38:RNR67 RXN38:RXN67 SHJ38:SHJ67 SRF38:SRF67 TBB38:TBB67 TKX38:TKX67 TUT38:TUT67 UEP38:UEP67 UOL38:UOL67 UYH38:UYH67 VID38:VID67 VRZ38:VRZ67 WBV38:WBV67 WLR38:WLR67 WVN38:WVN67 F65580:F65609 JB65580:JB65609 SX65580:SX65609 ACT65580:ACT65609 AMP65580:AMP65609 AWL65580:AWL65609 BGH65580:BGH65609 BQD65580:BQD65609 BZZ65580:BZZ65609 CJV65580:CJV65609 CTR65580:CTR65609 DDN65580:DDN65609 DNJ65580:DNJ65609 DXF65580:DXF65609 EHB65580:EHB65609 EQX65580:EQX65609 FAT65580:FAT65609 FKP65580:FKP65609 FUL65580:FUL65609 GEH65580:GEH65609 GOD65580:GOD65609 GXZ65580:GXZ65609 HHV65580:HHV65609 HRR65580:HRR65609 IBN65580:IBN65609 ILJ65580:ILJ65609 IVF65580:IVF65609 JFB65580:JFB65609 JOX65580:JOX65609 JYT65580:JYT65609 KIP65580:KIP65609 KSL65580:KSL65609 LCH65580:LCH65609 LMD65580:LMD65609 LVZ65580:LVZ65609 MFV65580:MFV65609 MPR65580:MPR65609 MZN65580:MZN65609 NJJ65580:NJJ65609 NTF65580:NTF65609 ODB65580:ODB65609 OMX65580:OMX65609 OWT65580:OWT65609 PGP65580:PGP65609 PQL65580:PQL65609 QAH65580:QAH65609 QKD65580:QKD65609 QTZ65580:QTZ65609 RDV65580:RDV65609 RNR65580:RNR65609 RXN65580:RXN65609 SHJ65580:SHJ65609 SRF65580:SRF65609 TBB65580:TBB65609 TKX65580:TKX65609 TUT65580:TUT65609 UEP65580:UEP65609 UOL65580:UOL65609 UYH65580:UYH65609 VID65580:VID65609 VRZ65580:VRZ65609 WBV65580:WBV65609 WLR65580:WLR65609 WVN65580:WVN65609 F131116:F131145 JB131116:JB131145 SX131116:SX131145 ACT131116:ACT131145 AMP131116:AMP131145 AWL131116:AWL131145 BGH131116:BGH131145 BQD131116:BQD131145 BZZ131116:BZZ131145 CJV131116:CJV131145 CTR131116:CTR131145 DDN131116:DDN131145 DNJ131116:DNJ131145 DXF131116:DXF131145 EHB131116:EHB131145 EQX131116:EQX131145 FAT131116:FAT131145 FKP131116:FKP131145 FUL131116:FUL131145 GEH131116:GEH131145 GOD131116:GOD131145 GXZ131116:GXZ131145 HHV131116:HHV131145 HRR131116:HRR131145 IBN131116:IBN131145 ILJ131116:ILJ131145 IVF131116:IVF131145 JFB131116:JFB131145 JOX131116:JOX131145 JYT131116:JYT131145 KIP131116:KIP131145 KSL131116:KSL131145 LCH131116:LCH131145 LMD131116:LMD131145 LVZ131116:LVZ131145 MFV131116:MFV131145 MPR131116:MPR131145 MZN131116:MZN131145 NJJ131116:NJJ131145 NTF131116:NTF131145 ODB131116:ODB131145 OMX131116:OMX131145 OWT131116:OWT131145 PGP131116:PGP131145 PQL131116:PQL131145 QAH131116:QAH131145 QKD131116:QKD131145 QTZ131116:QTZ131145 RDV131116:RDV131145 RNR131116:RNR131145 RXN131116:RXN131145 SHJ131116:SHJ131145 SRF131116:SRF131145 TBB131116:TBB131145 TKX131116:TKX131145 TUT131116:TUT131145 UEP131116:UEP131145 UOL131116:UOL131145 UYH131116:UYH131145 VID131116:VID131145 VRZ131116:VRZ131145 WBV131116:WBV131145 WLR131116:WLR131145 WVN131116:WVN131145 F196652:F196681 JB196652:JB196681 SX196652:SX196681 ACT196652:ACT196681 AMP196652:AMP196681 AWL196652:AWL196681 BGH196652:BGH196681 BQD196652:BQD196681 BZZ196652:BZZ196681 CJV196652:CJV196681 CTR196652:CTR196681 DDN196652:DDN196681 DNJ196652:DNJ196681 DXF196652:DXF196681 EHB196652:EHB196681 EQX196652:EQX196681 FAT196652:FAT196681 FKP196652:FKP196681 FUL196652:FUL196681 GEH196652:GEH196681 GOD196652:GOD196681 GXZ196652:GXZ196681 HHV196652:HHV196681 HRR196652:HRR196681 IBN196652:IBN196681 ILJ196652:ILJ196681 IVF196652:IVF196681 JFB196652:JFB196681 JOX196652:JOX196681 JYT196652:JYT196681 KIP196652:KIP196681 KSL196652:KSL196681 LCH196652:LCH196681 LMD196652:LMD196681 LVZ196652:LVZ196681 MFV196652:MFV196681 MPR196652:MPR196681 MZN196652:MZN196681 NJJ196652:NJJ196681 NTF196652:NTF196681 ODB196652:ODB196681 OMX196652:OMX196681 OWT196652:OWT196681 PGP196652:PGP196681 PQL196652:PQL196681 QAH196652:QAH196681 QKD196652:QKD196681 QTZ196652:QTZ196681 RDV196652:RDV196681 RNR196652:RNR196681 RXN196652:RXN196681 SHJ196652:SHJ196681 SRF196652:SRF196681 TBB196652:TBB196681 TKX196652:TKX196681 TUT196652:TUT196681 UEP196652:UEP196681 UOL196652:UOL196681 UYH196652:UYH196681 VID196652:VID196681 VRZ196652:VRZ196681 WBV196652:WBV196681 WLR196652:WLR196681 WVN196652:WVN196681 F262188:F262217 JB262188:JB262217 SX262188:SX262217 ACT262188:ACT262217 AMP262188:AMP262217 AWL262188:AWL262217 BGH262188:BGH262217 BQD262188:BQD262217 BZZ262188:BZZ262217 CJV262188:CJV262217 CTR262188:CTR262217 DDN262188:DDN262217 DNJ262188:DNJ262217 DXF262188:DXF262217 EHB262188:EHB262217 EQX262188:EQX262217 FAT262188:FAT262217 FKP262188:FKP262217 FUL262188:FUL262217 GEH262188:GEH262217 GOD262188:GOD262217 GXZ262188:GXZ262217 HHV262188:HHV262217 HRR262188:HRR262217 IBN262188:IBN262217 ILJ262188:ILJ262217 IVF262188:IVF262217 JFB262188:JFB262217 JOX262188:JOX262217 JYT262188:JYT262217 KIP262188:KIP262217 KSL262188:KSL262217 LCH262188:LCH262217 LMD262188:LMD262217 LVZ262188:LVZ262217 MFV262188:MFV262217 MPR262188:MPR262217 MZN262188:MZN262217 NJJ262188:NJJ262217 NTF262188:NTF262217 ODB262188:ODB262217 OMX262188:OMX262217 OWT262188:OWT262217 PGP262188:PGP262217 PQL262188:PQL262217 QAH262188:QAH262217 QKD262188:QKD262217 QTZ262188:QTZ262217 RDV262188:RDV262217 RNR262188:RNR262217 RXN262188:RXN262217 SHJ262188:SHJ262217 SRF262188:SRF262217 TBB262188:TBB262217 TKX262188:TKX262217 TUT262188:TUT262217 UEP262188:UEP262217 UOL262188:UOL262217 UYH262188:UYH262217 VID262188:VID262217 VRZ262188:VRZ262217 WBV262188:WBV262217 WLR262188:WLR262217 WVN262188:WVN262217 F327724:F327753 JB327724:JB327753 SX327724:SX327753 ACT327724:ACT327753 AMP327724:AMP327753 AWL327724:AWL327753 BGH327724:BGH327753 BQD327724:BQD327753 BZZ327724:BZZ327753 CJV327724:CJV327753 CTR327724:CTR327753 DDN327724:DDN327753 DNJ327724:DNJ327753 DXF327724:DXF327753 EHB327724:EHB327753 EQX327724:EQX327753 FAT327724:FAT327753 FKP327724:FKP327753 FUL327724:FUL327753 GEH327724:GEH327753 GOD327724:GOD327753 GXZ327724:GXZ327753 HHV327724:HHV327753 HRR327724:HRR327753 IBN327724:IBN327753 ILJ327724:ILJ327753 IVF327724:IVF327753 JFB327724:JFB327753 JOX327724:JOX327753 JYT327724:JYT327753 KIP327724:KIP327753 KSL327724:KSL327753 LCH327724:LCH327753 LMD327724:LMD327753 LVZ327724:LVZ327753 MFV327724:MFV327753 MPR327724:MPR327753 MZN327724:MZN327753 NJJ327724:NJJ327753 NTF327724:NTF327753 ODB327724:ODB327753 OMX327724:OMX327753 OWT327724:OWT327753 PGP327724:PGP327753 PQL327724:PQL327753 QAH327724:QAH327753 QKD327724:QKD327753 QTZ327724:QTZ327753 RDV327724:RDV327753 RNR327724:RNR327753 RXN327724:RXN327753 SHJ327724:SHJ327753 SRF327724:SRF327753 TBB327724:TBB327753 TKX327724:TKX327753 TUT327724:TUT327753 UEP327724:UEP327753 UOL327724:UOL327753 UYH327724:UYH327753 VID327724:VID327753 VRZ327724:VRZ327753 WBV327724:WBV327753 WLR327724:WLR327753 WVN327724:WVN327753 F393260:F393289 JB393260:JB393289 SX393260:SX393289 ACT393260:ACT393289 AMP393260:AMP393289 AWL393260:AWL393289 BGH393260:BGH393289 BQD393260:BQD393289 BZZ393260:BZZ393289 CJV393260:CJV393289 CTR393260:CTR393289 DDN393260:DDN393289 DNJ393260:DNJ393289 DXF393260:DXF393289 EHB393260:EHB393289 EQX393260:EQX393289 FAT393260:FAT393289 FKP393260:FKP393289 FUL393260:FUL393289 GEH393260:GEH393289 GOD393260:GOD393289 GXZ393260:GXZ393289 HHV393260:HHV393289 HRR393260:HRR393289 IBN393260:IBN393289 ILJ393260:ILJ393289 IVF393260:IVF393289 JFB393260:JFB393289 JOX393260:JOX393289 JYT393260:JYT393289 KIP393260:KIP393289 KSL393260:KSL393289 LCH393260:LCH393289 LMD393260:LMD393289 LVZ393260:LVZ393289 MFV393260:MFV393289 MPR393260:MPR393289 MZN393260:MZN393289 NJJ393260:NJJ393289 NTF393260:NTF393289 ODB393260:ODB393289 OMX393260:OMX393289 OWT393260:OWT393289 PGP393260:PGP393289 PQL393260:PQL393289 QAH393260:QAH393289 QKD393260:QKD393289 QTZ393260:QTZ393289 RDV393260:RDV393289 RNR393260:RNR393289 RXN393260:RXN393289 SHJ393260:SHJ393289 SRF393260:SRF393289 TBB393260:TBB393289 TKX393260:TKX393289 TUT393260:TUT393289 UEP393260:UEP393289 UOL393260:UOL393289 UYH393260:UYH393289 VID393260:VID393289 VRZ393260:VRZ393289 WBV393260:WBV393289 WLR393260:WLR393289 WVN393260:WVN393289 F458796:F458825 JB458796:JB458825 SX458796:SX458825 ACT458796:ACT458825 AMP458796:AMP458825 AWL458796:AWL458825 BGH458796:BGH458825 BQD458796:BQD458825 BZZ458796:BZZ458825 CJV458796:CJV458825 CTR458796:CTR458825 DDN458796:DDN458825 DNJ458796:DNJ458825 DXF458796:DXF458825 EHB458796:EHB458825 EQX458796:EQX458825 FAT458796:FAT458825 FKP458796:FKP458825 FUL458796:FUL458825 GEH458796:GEH458825 GOD458796:GOD458825 GXZ458796:GXZ458825 HHV458796:HHV458825 HRR458796:HRR458825 IBN458796:IBN458825 ILJ458796:ILJ458825 IVF458796:IVF458825 JFB458796:JFB458825 JOX458796:JOX458825 JYT458796:JYT458825 KIP458796:KIP458825 KSL458796:KSL458825 LCH458796:LCH458825 LMD458796:LMD458825 LVZ458796:LVZ458825 MFV458796:MFV458825 MPR458796:MPR458825 MZN458796:MZN458825 NJJ458796:NJJ458825 NTF458796:NTF458825 ODB458796:ODB458825 OMX458796:OMX458825 OWT458796:OWT458825 PGP458796:PGP458825 PQL458796:PQL458825 QAH458796:QAH458825 QKD458796:QKD458825 QTZ458796:QTZ458825 RDV458796:RDV458825 RNR458796:RNR458825 RXN458796:RXN458825 SHJ458796:SHJ458825 SRF458796:SRF458825 TBB458796:TBB458825 TKX458796:TKX458825 TUT458796:TUT458825 UEP458796:UEP458825 UOL458796:UOL458825 UYH458796:UYH458825 VID458796:VID458825 VRZ458796:VRZ458825 WBV458796:WBV458825 WLR458796:WLR458825 WVN458796:WVN458825 F524332:F524361 JB524332:JB524361 SX524332:SX524361 ACT524332:ACT524361 AMP524332:AMP524361 AWL524332:AWL524361 BGH524332:BGH524361 BQD524332:BQD524361 BZZ524332:BZZ524361 CJV524332:CJV524361 CTR524332:CTR524361 DDN524332:DDN524361 DNJ524332:DNJ524361 DXF524332:DXF524361 EHB524332:EHB524361 EQX524332:EQX524361 FAT524332:FAT524361 FKP524332:FKP524361 FUL524332:FUL524361 GEH524332:GEH524361 GOD524332:GOD524361 GXZ524332:GXZ524361 HHV524332:HHV524361 HRR524332:HRR524361 IBN524332:IBN524361 ILJ524332:ILJ524361 IVF524332:IVF524361 JFB524332:JFB524361 JOX524332:JOX524361 JYT524332:JYT524361 KIP524332:KIP524361 KSL524332:KSL524361 LCH524332:LCH524361 LMD524332:LMD524361 LVZ524332:LVZ524361 MFV524332:MFV524361 MPR524332:MPR524361 MZN524332:MZN524361 NJJ524332:NJJ524361 NTF524332:NTF524361 ODB524332:ODB524361 OMX524332:OMX524361 OWT524332:OWT524361 PGP524332:PGP524361 PQL524332:PQL524361 QAH524332:QAH524361 QKD524332:QKD524361 QTZ524332:QTZ524361 RDV524332:RDV524361 RNR524332:RNR524361 RXN524332:RXN524361 SHJ524332:SHJ524361 SRF524332:SRF524361 TBB524332:TBB524361 TKX524332:TKX524361 TUT524332:TUT524361 UEP524332:UEP524361 UOL524332:UOL524361 UYH524332:UYH524361 VID524332:VID524361 VRZ524332:VRZ524361 WBV524332:WBV524361 WLR524332:WLR524361 WVN524332:WVN524361 F589868:F589897 JB589868:JB589897 SX589868:SX589897 ACT589868:ACT589897 AMP589868:AMP589897 AWL589868:AWL589897 BGH589868:BGH589897 BQD589868:BQD589897 BZZ589868:BZZ589897 CJV589868:CJV589897 CTR589868:CTR589897 DDN589868:DDN589897 DNJ589868:DNJ589897 DXF589868:DXF589897 EHB589868:EHB589897 EQX589868:EQX589897 FAT589868:FAT589897 FKP589868:FKP589897 FUL589868:FUL589897 GEH589868:GEH589897 GOD589868:GOD589897 GXZ589868:GXZ589897 HHV589868:HHV589897 HRR589868:HRR589897 IBN589868:IBN589897 ILJ589868:ILJ589897 IVF589868:IVF589897 JFB589868:JFB589897 JOX589868:JOX589897 JYT589868:JYT589897 KIP589868:KIP589897 KSL589868:KSL589897 LCH589868:LCH589897 LMD589868:LMD589897 LVZ589868:LVZ589897 MFV589868:MFV589897 MPR589868:MPR589897 MZN589868:MZN589897 NJJ589868:NJJ589897 NTF589868:NTF589897 ODB589868:ODB589897 OMX589868:OMX589897 OWT589868:OWT589897 PGP589868:PGP589897 PQL589868:PQL589897 QAH589868:QAH589897 QKD589868:QKD589897 QTZ589868:QTZ589897 RDV589868:RDV589897 RNR589868:RNR589897 RXN589868:RXN589897 SHJ589868:SHJ589897 SRF589868:SRF589897 TBB589868:TBB589897 TKX589868:TKX589897 TUT589868:TUT589897 UEP589868:UEP589897 UOL589868:UOL589897 UYH589868:UYH589897 VID589868:VID589897 VRZ589868:VRZ589897 WBV589868:WBV589897 WLR589868:WLR589897 WVN589868:WVN589897 F655404:F655433 JB655404:JB655433 SX655404:SX655433 ACT655404:ACT655433 AMP655404:AMP655433 AWL655404:AWL655433 BGH655404:BGH655433 BQD655404:BQD655433 BZZ655404:BZZ655433 CJV655404:CJV655433 CTR655404:CTR655433 DDN655404:DDN655433 DNJ655404:DNJ655433 DXF655404:DXF655433 EHB655404:EHB655433 EQX655404:EQX655433 FAT655404:FAT655433 FKP655404:FKP655433 FUL655404:FUL655433 GEH655404:GEH655433 GOD655404:GOD655433 GXZ655404:GXZ655433 HHV655404:HHV655433 HRR655404:HRR655433 IBN655404:IBN655433 ILJ655404:ILJ655433 IVF655404:IVF655433 JFB655404:JFB655433 JOX655404:JOX655433 JYT655404:JYT655433 KIP655404:KIP655433 KSL655404:KSL655433 LCH655404:LCH655433 LMD655404:LMD655433 LVZ655404:LVZ655433 MFV655404:MFV655433 MPR655404:MPR655433 MZN655404:MZN655433 NJJ655404:NJJ655433 NTF655404:NTF655433 ODB655404:ODB655433 OMX655404:OMX655433 OWT655404:OWT655433 PGP655404:PGP655433 PQL655404:PQL655433 QAH655404:QAH655433 QKD655404:QKD655433 QTZ655404:QTZ655433 RDV655404:RDV655433 RNR655404:RNR655433 RXN655404:RXN655433 SHJ655404:SHJ655433 SRF655404:SRF655433 TBB655404:TBB655433 TKX655404:TKX655433 TUT655404:TUT655433 UEP655404:UEP655433 UOL655404:UOL655433 UYH655404:UYH655433 VID655404:VID655433 VRZ655404:VRZ655433 WBV655404:WBV655433 WLR655404:WLR655433 WVN655404:WVN655433 F720940:F720969 JB720940:JB720969 SX720940:SX720969 ACT720940:ACT720969 AMP720940:AMP720969 AWL720940:AWL720969 BGH720940:BGH720969 BQD720940:BQD720969 BZZ720940:BZZ720969 CJV720940:CJV720969 CTR720940:CTR720969 DDN720940:DDN720969 DNJ720940:DNJ720969 DXF720940:DXF720969 EHB720940:EHB720969 EQX720940:EQX720969 FAT720940:FAT720969 FKP720940:FKP720969 FUL720940:FUL720969 GEH720940:GEH720969 GOD720940:GOD720969 GXZ720940:GXZ720969 HHV720940:HHV720969 HRR720940:HRR720969 IBN720940:IBN720969 ILJ720940:ILJ720969 IVF720940:IVF720969 JFB720940:JFB720969 JOX720940:JOX720969 JYT720940:JYT720969 KIP720940:KIP720969 KSL720940:KSL720969 LCH720940:LCH720969 LMD720940:LMD720969 LVZ720940:LVZ720969 MFV720940:MFV720969 MPR720940:MPR720969 MZN720940:MZN720969 NJJ720940:NJJ720969 NTF720940:NTF720969 ODB720940:ODB720969 OMX720940:OMX720969 OWT720940:OWT720969 PGP720940:PGP720969 PQL720940:PQL720969 QAH720940:QAH720969 QKD720940:QKD720969 QTZ720940:QTZ720969 RDV720940:RDV720969 RNR720940:RNR720969 RXN720940:RXN720969 SHJ720940:SHJ720969 SRF720940:SRF720969 TBB720940:TBB720969 TKX720940:TKX720969 TUT720940:TUT720969 UEP720940:UEP720969 UOL720940:UOL720969 UYH720940:UYH720969 VID720940:VID720969 VRZ720940:VRZ720969 WBV720940:WBV720969 WLR720940:WLR720969 WVN720940:WVN720969 F786476:F786505 JB786476:JB786505 SX786476:SX786505 ACT786476:ACT786505 AMP786476:AMP786505 AWL786476:AWL786505 BGH786476:BGH786505 BQD786476:BQD786505 BZZ786476:BZZ786505 CJV786476:CJV786505 CTR786476:CTR786505 DDN786476:DDN786505 DNJ786476:DNJ786505 DXF786476:DXF786505 EHB786476:EHB786505 EQX786476:EQX786505 FAT786476:FAT786505 FKP786476:FKP786505 FUL786476:FUL786505 GEH786476:GEH786505 GOD786476:GOD786505 GXZ786476:GXZ786505 HHV786476:HHV786505 HRR786476:HRR786505 IBN786476:IBN786505 ILJ786476:ILJ786505 IVF786476:IVF786505 JFB786476:JFB786505 JOX786476:JOX786505 JYT786476:JYT786505 KIP786476:KIP786505 KSL786476:KSL786505 LCH786476:LCH786505 LMD786476:LMD786505 LVZ786476:LVZ786505 MFV786476:MFV786505 MPR786476:MPR786505 MZN786476:MZN786505 NJJ786476:NJJ786505 NTF786476:NTF786505 ODB786476:ODB786505 OMX786476:OMX786505 OWT786476:OWT786505 PGP786476:PGP786505 PQL786476:PQL786505 QAH786476:QAH786505 QKD786476:QKD786505 QTZ786476:QTZ786505 RDV786476:RDV786505 RNR786476:RNR786505 RXN786476:RXN786505 SHJ786476:SHJ786505 SRF786476:SRF786505 TBB786476:TBB786505 TKX786476:TKX786505 TUT786476:TUT786505 UEP786476:UEP786505 UOL786476:UOL786505 UYH786476:UYH786505 VID786476:VID786505 VRZ786476:VRZ786505 WBV786476:WBV786505 WLR786476:WLR786505 WVN786476:WVN786505 F852012:F852041 JB852012:JB852041 SX852012:SX852041 ACT852012:ACT852041 AMP852012:AMP852041 AWL852012:AWL852041 BGH852012:BGH852041 BQD852012:BQD852041 BZZ852012:BZZ852041 CJV852012:CJV852041 CTR852012:CTR852041 DDN852012:DDN852041 DNJ852012:DNJ852041 DXF852012:DXF852041 EHB852012:EHB852041 EQX852012:EQX852041 FAT852012:FAT852041 FKP852012:FKP852041 FUL852012:FUL852041 GEH852012:GEH852041 GOD852012:GOD852041 GXZ852012:GXZ852041 HHV852012:HHV852041 HRR852012:HRR852041 IBN852012:IBN852041 ILJ852012:ILJ852041 IVF852012:IVF852041 JFB852012:JFB852041 JOX852012:JOX852041 JYT852012:JYT852041 KIP852012:KIP852041 KSL852012:KSL852041 LCH852012:LCH852041 LMD852012:LMD852041 LVZ852012:LVZ852041 MFV852012:MFV852041 MPR852012:MPR852041 MZN852012:MZN852041 NJJ852012:NJJ852041 NTF852012:NTF852041 ODB852012:ODB852041 OMX852012:OMX852041 OWT852012:OWT852041 PGP852012:PGP852041 PQL852012:PQL852041 QAH852012:QAH852041 QKD852012:QKD852041 QTZ852012:QTZ852041 RDV852012:RDV852041 RNR852012:RNR852041 RXN852012:RXN852041 SHJ852012:SHJ852041 SRF852012:SRF852041 TBB852012:TBB852041 TKX852012:TKX852041 TUT852012:TUT852041 UEP852012:UEP852041 UOL852012:UOL852041 UYH852012:UYH852041 VID852012:VID852041 VRZ852012:VRZ852041 WBV852012:WBV852041 WLR852012:WLR852041 WVN852012:WVN852041 F917548:F917577 JB917548:JB917577 SX917548:SX917577 ACT917548:ACT917577 AMP917548:AMP917577 AWL917548:AWL917577 BGH917548:BGH917577 BQD917548:BQD917577 BZZ917548:BZZ917577 CJV917548:CJV917577 CTR917548:CTR917577 DDN917548:DDN917577 DNJ917548:DNJ917577 DXF917548:DXF917577 EHB917548:EHB917577 EQX917548:EQX917577 FAT917548:FAT917577 FKP917548:FKP917577 FUL917548:FUL917577 GEH917548:GEH917577 GOD917548:GOD917577 GXZ917548:GXZ917577 HHV917548:HHV917577 HRR917548:HRR917577 IBN917548:IBN917577 ILJ917548:ILJ917577 IVF917548:IVF917577 JFB917548:JFB917577 JOX917548:JOX917577 JYT917548:JYT917577 KIP917548:KIP917577 KSL917548:KSL917577 LCH917548:LCH917577 LMD917548:LMD917577 LVZ917548:LVZ917577 MFV917548:MFV917577 MPR917548:MPR917577 MZN917548:MZN917577 NJJ917548:NJJ917577 NTF917548:NTF917577 ODB917548:ODB917577 OMX917548:OMX917577 OWT917548:OWT917577 PGP917548:PGP917577 PQL917548:PQL917577 QAH917548:QAH917577 QKD917548:QKD917577 QTZ917548:QTZ917577 RDV917548:RDV917577 RNR917548:RNR917577 RXN917548:RXN917577 SHJ917548:SHJ917577 SRF917548:SRF917577 TBB917548:TBB917577 TKX917548:TKX917577 TUT917548:TUT917577 UEP917548:UEP917577 UOL917548:UOL917577 UYH917548:UYH917577 VID917548:VID917577 VRZ917548:VRZ917577 WBV917548:WBV917577 WLR917548:WLR917577 WVN917548:WVN917577 F983084:F983113 JB983084:JB983113 SX983084:SX983113 ACT983084:ACT983113 AMP983084:AMP983113 AWL983084:AWL983113 BGH983084:BGH983113 BQD983084:BQD983113 BZZ983084:BZZ983113 CJV983084:CJV983113 CTR983084:CTR983113 DDN983084:DDN983113 DNJ983084:DNJ983113 DXF983084:DXF983113 EHB983084:EHB983113 EQX983084:EQX983113 FAT983084:FAT983113 FKP983084:FKP983113 FUL983084:FUL983113 GEH983084:GEH983113 GOD983084:GOD983113 GXZ983084:GXZ983113 HHV983084:HHV983113 HRR983084:HRR983113 IBN983084:IBN983113 ILJ983084:ILJ983113 IVF983084:IVF983113 JFB983084:JFB983113 JOX983084:JOX983113 JYT983084:JYT983113 KIP983084:KIP983113 KSL983084:KSL983113 LCH983084:LCH983113 LMD983084:LMD983113 LVZ983084:LVZ983113 MFV983084:MFV983113 MPR983084:MPR983113 MZN983084:MZN983113 NJJ983084:NJJ983113 NTF983084:NTF983113 ODB983084:ODB983113 OMX983084:OMX983113 OWT983084:OWT983113 PGP983084:PGP983113 PQL983084:PQL983113 QAH983084:QAH983113 QKD983084:QKD983113 QTZ983084:QTZ983113 RDV983084:RDV983113 RNR983084:RNR983113 RXN983084:RXN983113 SHJ983084:SHJ983113 SRF983084:SRF983113 TBB983084:TBB983113 TKX983084:TKX983113 TUT983084:TUT983113 UEP983084:UEP983113 UOL983084:UOL983113 UYH983084:UYH983113 VID983084:VID983113 VRZ983084:VRZ983113 WBV983084:WBV983113 WLR983084:WLR983113 WVN983084:WVN983113">
      <formula1>$B$145:$B$161</formula1>
    </dataValidation>
    <dataValidation type="list" allowBlank="1" showInputMessage="1" showErrorMessage="1" sqref="L7:L36 JH7:JH36 TD7:TD36 ACZ7:ACZ36 AMV7:AMV36 AWR7:AWR36 BGN7:BGN36 BQJ7:BQJ36 CAF7:CAF36 CKB7:CKB36 CTX7:CTX36 DDT7:DDT36 DNP7:DNP36 DXL7:DXL36 EHH7:EHH36 ERD7:ERD36 FAZ7:FAZ36 FKV7:FKV36 FUR7:FUR36 GEN7:GEN36 GOJ7:GOJ36 GYF7:GYF36 HIB7:HIB36 HRX7:HRX36 IBT7:IBT36 ILP7:ILP36 IVL7:IVL36 JFH7:JFH36 JPD7:JPD36 JYZ7:JYZ36 KIV7:KIV36 KSR7:KSR36 LCN7:LCN36 LMJ7:LMJ36 LWF7:LWF36 MGB7:MGB36 MPX7:MPX36 MZT7:MZT36 NJP7:NJP36 NTL7:NTL36 ODH7:ODH36 OND7:OND36 OWZ7:OWZ36 PGV7:PGV36 PQR7:PQR36 QAN7:QAN36 QKJ7:QKJ36 QUF7:QUF36 REB7:REB36 RNX7:RNX36 RXT7:RXT36 SHP7:SHP36 SRL7:SRL36 TBH7:TBH36 TLD7:TLD36 TUZ7:TUZ36 UEV7:UEV36 UOR7:UOR36 UYN7:UYN36 VIJ7:VIJ36 VSF7:VSF36 WCB7:WCB36 WLX7:WLX36 WVT7:WVT36 L65549:L65578 JH65549:JH65578 TD65549:TD65578 ACZ65549:ACZ65578 AMV65549:AMV65578 AWR65549:AWR65578 BGN65549:BGN65578 BQJ65549:BQJ65578 CAF65549:CAF65578 CKB65549:CKB65578 CTX65549:CTX65578 DDT65549:DDT65578 DNP65549:DNP65578 DXL65549:DXL65578 EHH65549:EHH65578 ERD65549:ERD65578 FAZ65549:FAZ65578 FKV65549:FKV65578 FUR65549:FUR65578 GEN65549:GEN65578 GOJ65549:GOJ65578 GYF65549:GYF65578 HIB65549:HIB65578 HRX65549:HRX65578 IBT65549:IBT65578 ILP65549:ILP65578 IVL65549:IVL65578 JFH65549:JFH65578 JPD65549:JPD65578 JYZ65549:JYZ65578 KIV65549:KIV65578 KSR65549:KSR65578 LCN65549:LCN65578 LMJ65549:LMJ65578 LWF65549:LWF65578 MGB65549:MGB65578 MPX65549:MPX65578 MZT65549:MZT65578 NJP65549:NJP65578 NTL65549:NTL65578 ODH65549:ODH65578 OND65549:OND65578 OWZ65549:OWZ65578 PGV65549:PGV65578 PQR65549:PQR65578 QAN65549:QAN65578 QKJ65549:QKJ65578 QUF65549:QUF65578 REB65549:REB65578 RNX65549:RNX65578 RXT65549:RXT65578 SHP65549:SHP65578 SRL65549:SRL65578 TBH65549:TBH65578 TLD65549:TLD65578 TUZ65549:TUZ65578 UEV65549:UEV65578 UOR65549:UOR65578 UYN65549:UYN65578 VIJ65549:VIJ65578 VSF65549:VSF65578 WCB65549:WCB65578 WLX65549:WLX65578 WVT65549:WVT65578 L131085:L131114 JH131085:JH131114 TD131085:TD131114 ACZ131085:ACZ131114 AMV131085:AMV131114 AWR131085:AWR131114 BGN131085:BGN131114 BQJ131085:BQJ131114 CAF131085:CAF131114 CKB131085:CKB131114 CTX131085:CTX131114 DDT131085:DDT131114 DNP131085:DNP131114 DXL131085:DXL131114 EHH131085:EHH131114 ERD131085:ERD131114 FAZ131085:FAZ131114 FKV131085:FKV131114 FUR131085:FUR131114 GEN131085:GEN131114 GOJ131085:GOJ131114 GYF131085:GYF131114 HIB131085:HIB131114 HRX131085:HRX131114 IBT131085:IBT131114 ILP131085:ILP131114 IVL131085:IVL131114 JFH131085:JFH131114 JPD131085:JPD131114 JYZ131085:JYZ131114 KIV131085:KIV131114 KSR131085:KSR131114 LCN131085:LCN131114 LMJ131085:LMJ131114 LWF131085:LWF131114 MGB131085:MGB131114 MPX131085:MPX131114 MZT131085:MZT131114 NJP131085:NJP131114 NTL131085:NTL131114 ODH131085:ODH131114 OND131085:OND131114 OWZ131085:OWZ131114 PGV131085:PGV131114 PQR131085:PQR131114 QAN131085:QAN131114 QKJ131085:QKJ131114 QUF131085:QUF131114 REB131085:REB131114 RNX131085:RNX131114 RXT131085:RXT131114 SHP131085:SHP131114 SRL131085:SRL131114 TBH131085:TBH131114 TLD131085:TLD131114 TUZ131085:TUZ131114 UEV131085:UEV131114 UOR131085:UOR131114 UYN131085:UYN131114 VIJ131085:VIJ131114 VSF131085:VSF131114 WCB131085:WCB131114 WLX131085:WLX131114 WVT131085:WVT131114 L196621:L196650 JH196621:JH196650 TD196621:TD196650 ACZ196621:ACZ196650 AMV196621:AMV196650 AWR196621:AWR196650 BGN196621:BGN196650 BQJ196621:BQJ196650 CAF196621:CAF196650 CKB196621:CKB196650 CTX196621:CTX196650 DDT196621:DDT196650 DNP196621:DNP196650 DXL196621:DXL196650 EHH196621:EHH196650 ERD196621:ERD196650 FAZ196621:FAZ196650 FKV196621:FKV196650 FUR196621:FUR196650 GEN196621:GEN196650 GOJ196621:GOJ196650 GYF196621:GYF196650 HIB196621:HIB196650 HRX196621:HRX196650 IBT196621:IBT196650 ILP196621:ILP196650 IVL196621:IVL196650 JFH196621:JFH196650 JPD196621:JPD196650 JYZ196621:JYZ196650 KIV196621:KIV196650 KSR196621:KSR196650 LCN196621:LCN196650 LMJ196621:LMJ196650 LWF196621:LWF196650 MGB196621:MGB196650 MPX196621:MPX196650 MZT196621:MZT196650 NJP196621:NJP196650 NTL196621:NTL196650 ODH196621:ODH196650 OND196621:OND196650 OWZ196621:OWZ196650 PGV196621:PGV196650 PQR196621:PQR196650 QAN196621:QAN196650 QKJ196621:QKJ196650 QUF196621:QUF196650 REB196621:REB196650 RNX196621:RNX196650 RXT196621:RXT196650 SHP196621:SHP196650 SRL196621:SRL196650 TBH196621:TBH196650 TLD196621:TLD196650 TUZ196621:TUZ196650 UEV196621:UEV196650 UOR196621:UOR196650 UYN196621:UYN196650 VIJ196621:VIJ196650 VSF196621:VSF196650 WCB196621:WCB196650 WLX196621:WLX196650 WVT196621:WVT196650 L262157:L262186 JH262157:JH262186 TD262157:TD262186 ACZ262157:ACZ262186 AMV262157:AMV262186 AWR262157:AWR262186 BGN262157:BGN262186 BQJ262157:BQJ262186 CAF262157:CAF262186 CKB262157:CKB262186 CTX262157:CTX262186 DDT262157:DDT262186 DNP262157:DNP262186 DXL262157:DXL262186 EHH262157:EHH262186 ERD262157:ERD262186 FAZ262157:FAZ262186 FKV262157:FKV262186 FUR262157:FUR262186 GEN262157:GEN262186 GOJ262157:GOJ262186 GYF262157:GYF262186 HIB262157:HIB262186 HRX262157:HRX262186 IBT262157:IBT262186 ILP262157:ILP262186 IVL262157:IVL262186 JFH262157:JFH262186 JPD262157:JPD262186 JYZ262157:JYZ262186 KIV262157:KIV262186 KSR262157:KSR262186 LCN262157:LCN262186 LMJ262157:LMJ262186 LWF262157:LWF262186 MGB262157:MGB262186 MPX262157:MPX262186 MZT262157:MZT262186 NJP262157:NJP262186 NTL262157:NTL262186 ODH262157:ODH262186 OND262157:OND262186 OWZ262157:OWZ262186 PGV262157:PGV262186 PQR262157:PQR262186 QAN262157:QAN262186 QKJ262157:QKJ262186 QUF262157:QUF262186 REB262157:REB262186 RNX262157:RNX262186 RXT262157:RXT262186 SHP262157:SHP262186 SRL262157:SRL262186 TBH262157:TBH262186 TLD262157:TLD262186 TUZ262157:TUZ262186 UEV262157:UEV262186 UOR262157:UOR262186 UYN262157:UYN262186 VIJ262157:VIJ262186 VSF262157:VSF262186 WCB262157:WCB262186 WLX262157:WLX262186 WVT262157:WVT262186 L327693:L327722 JH327693:JH327722 TD327693:TD327722 ACZ327693:ACZ327722 AMV327693:AMV327722 AWR327693:AWR327722 BGN327693:BGN327722 BQJ327693:BQJ327722 CAF327693:CAF327722 CKB327693:CKB327722 CTX327693:CTX327722 DDT327693:DDT327722 DNP327693:DNP327722 DXL327693:DXL327722 EHH327693:EHH327722 ERD327693:ERD327722 FAZ327693:FAZ327722 FKV327693:FKV327722 FUR327693:FUR327722 GEN327693:GEN327722 GOJ327693:GOJ327722 GYF327693:GYF327722 HIB327693:HIB327722 HRX327693:HRX327722 IBT327693:IBT327722 ILP327693:ILP327722 IVL327693:IVL327722 JFH327693:JFH327722 JPD327693:JPD327722 JYZ327693:JYZ327722 KIV327693:KIV327722 KSR327693:KSR327722 LCN327693:LCN327722 LMJ327693:LMJ327722 LWF327693:LWF327722 MGB327693:MGB327722 MPX327693:MPX327722 MZT327693:MZT327722 NJP327693:NJP327722 NTL327693:NTL327722 ODH327693:ODH327722 OND327693:OND327722 OWZ327693:OWZ327722 PGV327693:PGV327722 PQR327693:PQR327722 QAN327693:QAN327722 QKJ327693:QKJ327722 QUF327693:QUF327722 REB327693:REB327722 RNX327693:RNX327722 RXT327693:RXT327722 SHP327693:SHP327722 SRL327693:SRL327722 TBH327693:TBH327722 TLD327693:TLD327722 TUZ327693:TUZ327722 UEV327693:UEV327722 UOR327693:UOR327722 UYN327693:UYN327722 VIJ327693:VIJ327722 VSF327693:VSF327722 WCB327693:WCB327722 WLX327693:WLX327722 WVT327693:WVT327722 L393229:L393258 JH393229:JH393258 TD393229:TD393258 ACZ393229:ACZ393258 AMV393229:AMV393258 AWR393229:AWR393258 BGN393229:BGN393258 BQJ393229:BQJ393258 CAF393229:CAF393258 CKB393229:CKB393258 CTX393229:CTX393258 DDT393229:DDT393258 DNP393229:DNP393258 DXL393229:DXL393258 EHH393229:EHH393258 ERD393229:ERD393258 FAZ393229:FAZ393258 FKV393229:FKV393258 FUR393229:FUR393258 GEN393229:GEN393258 GOJ393229:GOJ393258 GYF393229:GYF393258 HIB393229:HIB393258 HRX393229:HRX393258 IBT393229:IBT393258 ILP393229:ILP393258 IVL393229:IVL393258 JFH393229:JFH393258 JPD393229:JPD393258 JYZ393229:JYZ393258 KIV393229:KIV393258 KSR393229:KSR393258 LCN393229:LCN393258 LMJ393229:LMJ393258 LWF393229:LWF393258 MGB393229:MGB393258 MPX393229:MPX393258 MZT393229:MZT393258 NJP393229:NJP393258 NTL393229:NTL393258 ODH393229:ODH393258 OND393229:OND393258 OWZ393229:OWZ393258 PGV393229:PGV393258 PQR393229:PQR393258 QAN393229:QAN393258 QKJ393229:QKJ393258 QUF393229:QUF393258 REB393229:REB393258 RNX393229:RNX393258 RXT393229:RXT393258 SHP393229:SHP393258 SRL393229:SRL393258 TBH393229:TBH393258 TLD393229:TLD393258 TUZ393229:TUZ393258 UEV393229:UEV393258 UOR393229:UOR393258 UYN393229:UYN393258 VIJ393229:VIJ393258 VSF393229:VSF393258 WCB393229:WCB393258 WLX393229:WLX393258 WVT393229:WVT393258 L458765:L458794 JH458765:JH458794 TD458765:TD458794 ACZ458765:ACZ458794 AMV458765:AMV458794 AWR458765:AWR458794 BGN458765:BGN458794 BQJ458765:BQJ458794 CAF458765:CAF458794 CKB458765:CKB458794 CTX458765:CTX458794 DDT458765:DDT458794 DNP458765:DNP458794 DXL458765:DXL458794 EHH458765:EHH458794 ERD458765:ERD458794 FAZ458765:FAZ458794 FKV458765:FKV458794 FUR458765:FUR458794 GEN458765:GEN458794 GOJ458765:GOJ458794 GYF458765:GYF458794 HIB458765:HIB458794 HRX458765:HRX458794 IBT458765:IBT458794 ILP458765:ILP458794 IVL458765:IVL458794 JFH458765:JFH458794 JPD458765:JPD458794 JYZ458765:JYZ458794 KIV458765:KIV458794 KSR458765:KSR458794 LCN458765:LCN458794 LMJ458765:LMJ458794 LWF458765:LWF458794 MGB458765:MGB458794 MPX458765:MPX458794 MZT458765:MZT458794 NJP458765:NJP458794 NTL458765:NTL458794 ODH458765:ODH458794 OND458765:OND458794 OWZ458765:OWZ458794 PGV458765:PGV458794 PQR458765:PQR458794 QAN458765:QAN458794 QKJ458765:QKJ458794 QUF458765:QUF458794 REB458765:REB458794 RNX458765:RNX458794 RXT458765:RXT458794 SHP458765:SHP458794 SRL458765:SRL458794 TBH458765:TBH458794 TLD458765:TLD458794 TUZ458765:TUZ458794 UEV458765:UEV458794 UOR458765:UOR458794 UYN458765:UYN458794 VIJ458765:VIJ458794 VSF458765:VSF458794 WCB458765:WCB458794 WLX458765:WLX458794 WVT458765:WVT458794 L524301:L524330 JH524301:JH524330 TD524301:TD524330 ACZ524301:ACZ524330 AMV524301:AMV524330 AWR524301:AWR524330 BGN524301:BGN524330 BQJ524301:BQJ524330 CAF524301:CAF524330 CKB524301:CKB524330 CTX524301:CTX524330 DDT524301:DDT524330 DNP524301:DNP524330 DXL524301:DXL524330 EHH524301:EHH524330 ERD524301:ERD524330 FAZ524301:FAZ524330 FKV524301:FKV524330 FUR524301:FUR524330 GEN524301:GEN524330 GOJ524301:GOJ524330 GYF524301:GYF524330 HIB524301:HIB524330 HRX524301:HRX524330 IBT524301:IBT524330 ILP524301:ILP524330 IVL524301:IVL524330 JFH524301:JFH524330 JPD524301:JPD524330 JYZ524301:JYZ524330 KIV524301:KIV524330 KSR524301:KSR524330 LCN524301:LCN524330 LMJ524301:LMJ524330 LWF524301:LWF524330 MGB524301:MGB524330 MPX524301:MPX524330 MZT524301:MZT524330 NJP524301:NJP524330 NTL524301:NTL524330 ODH524301:ODH524330 OND524301:OND524330 OWZ524301:OWZ524330 PGV524301:PGV524330 PQR524301:PQR524330 QAN524301:QAN524330 QKJ524301:QKJ524330 QUF524301:QUF524330 REB524301:REB524330 RNX524301:RNX524330 RXT524301:RXT524330 SHP524301:SHP524330 SRL524301:SRL524330 TBH524301:TBH524330 TLD524301:TLD524330 TUZ524301:TUZ524330 UEV524301:UEV524330 UOR524301:UOR524330 UYN524301:UYN524330 VIJ524301:VIJ524330 VSF524301:VSF524330 WCB524301:WCB524330 WLX524301:WLX524330 WVT524301:WVT524330 L589837:L589866 JH589837:JH589866 TD589837:TD589866 ACZ589837:ACZ589866 AMV589837:AMV589866 AWR589837:AWR589866 BGN589837:BGN589866 BQJ589837:BQJ589866 CAF589837:CAF589866 CKB589837:CKB589866 CTX589837:CTX589866 DDT589837:DDT589866 DNP589837:DNP589866 DXL589837:DXL589866 EHH589837:EHH589866 ERD589837:ERD589866 FAZ589837:FAZ589866 FKV589837:FKV589866 FUR589837:FUR589866 GEN589837:GEN589866 GOJ589837:GOJ589866 GYF589837:GYF589866 HIB589837:HIB589866 HRX589837:HRX589866 IBT589837:IBT589866 ILP589837:ILP589866 IVL589837:IVL589866 JFH589837:JFH589866 JPD589837:JPD589866 JYZ589837:JYZ589866 KIV589837:KIV589866 KSR589837:KSR589866 LCN589837:LCN589866 LMJ589837:LMJ589866 LWF589837:LWF589866 MGB589837:MGB589866 MPX589837:MPX589866 MZT589837:MZT589866 NJP589837:NJP589866 NTL589837:NTL589866 ODH589837:ODH589866 OND589837:OND589866 OWZ589837:OWZ589866 PGV589837:PGV589866 PQR589837:PQR589866 QAN589837:QAN589866 QKJ589837:QKJ589866 QUF589837:QUF589866 REB589837:REB589866 RNX589837:RNX589866 RXT589837:RXT589866 SHP589837:SHP589866 SRL589837:SRL589866 TBH589837:TBH589866 TLD589837:TLD589866 TUZ589837:TUZ589866 UEV589837:UEV589866 UOR589837:UOR589866 UYN589837:UYN589866 VIJ589837:VIJ589866 VSF589837:VSF589866 WCB589837:WCB589866 WLX589837:WLX589866 WVT589837:WVT589866 L655373:L655402 JH655373:JH655402 TD655373:TD655402 ACZ655373:ACZ655402 AMV655373:AMV655402 AWR655373:AWR655402 BGN655373:BGN655402 BQJ655373:BQJ655402 CAF655373:CAF655402 CKB655373:CKB655402 CTX655373:CTX655402 DDT655373:DDT655402 DNP655373:DNP655402 DXL655373:DXL655402 EHH655373:EHH655402 ERD655373:ERD655402 FAZ655373:FAZ655402 FKV655373:FKV655402 FUR655373:FUR655402 GEN655373:GEN655402 GOJ655373:GOJ655402 GYF655373:GYF655402 HIB655373:HIB655402 HRX655373:HRX655402 IBT655373:IBT655402 ILP655373:ILP655402 IVL655373:IVL655402 JFH655373:JFH655402 JPD655373:JPD655402 JYZ655373:JYZ655402 KIV655373:KIV655402 KSR655373:KSR655402 LCN655373:LCN655402 LMJ655373:LMJ655402 LWF655373:LWF655402 MGB655373:MGB655402 MPX655373:MPX655402 MZT655373:MZT655402 NJP655373:NJP655402 NTL655373:NTL655402 ODH655373:ODH655402 OND655373:OND655402 OWZ655373:OWZ655402 PGV655373:PGV655402 PQR655373:PQR655402 QAN655373:QAN655402 QKJ655373:QKJ655402 QUF655373:QUF655402 REB655373:REB655402 RNX655373:RNX655402 RXT655373:RXT655402 SHP655373:SHP655402 SRL655373:SRL655402 TBH655373:TBH655402 TLD655373:TLD655402 TUZ655373:TUZ655402 UEV655373:UEV655402 UOR655373:UOR655402 UYN655373:UYN655402 VIJ655373:VIJ655402 VSF655373:VSF655402 WCB655373:WCB655402 WLX655373:WLX655402 WVT655373:WVT655402 L720909:L720938 JH720909:JH720938 TD720909:TD720938 ACZ720909:ACZ720938 AMV720909:AMV720938 AWR720909:AWR720938 BGN720909:BGN720938 BQJ720909:BQJ720938 CAF720909:CAF720938 CKB720909:CKB720938 CTX720909:CTX720938 DDT720909:DDT720938 DNP720909:DNP720938 DXL720909:DXL720938 EHH720909:EHH720938 ERD720909:ERD720938 FAZ720909:FAZ720938 FKV720909:FKV720938 FUR720909:FUR720938 GEN720909:GEN720938 GOJ720909:GOJ720938 GYF720909:GYF720938 HIB720909:HIB720938 HRX720909:HRX720938 IBT720909:IBT720938 ILP720909:ILP720938 IVL720909:IVL720938 JFH720909:JFH720938 JPD720909:JPD720938 JYZ720909:JYZ720938 KIV720909:KIV720938 KSR720909:KSR720938 LCN720909:LCN720938 LMJ720909:LMJ720938 LWF720909:LWF720938 MGB720909:MGB720938 MPX720909:MPX720938 MZT720909:MZT720938 NJP720909:NJP720938 NTL720909:NTL720938 ODH720909:ODH720938 OND720909:OND720938 OWZ720909:OWZ720938 PGV720909:PGV720938 PQR720909:PQR720938 QAN720909:QAN720938 QKJ720909:QKJ720938 QUF720909:QUF720938 REB720909:REB720938 RNX720909:RNX720938 RXT720909:RXT720938 SHP720909:SHP720938 SRL720909:SRL720938 TBH720909:TBH720938 TLD720909:TLD720938 TUZ720909:TUZ720938 UEV720909:UEV720938 UOR720909:UOR720938 UYN720909:UYN720938 VIJ720909:VIJ720938 VSF720909:VSF720938 WCB720909:WCB720938 WLX720909:WLX720938 WVT720909:WVT720938 L786445:L786474 JH786445:JH786474 TD786445:TD786474 ACZ786445:ACZ786474 AMV786445:AMV786474 AWR786445:AWR786474 BGN786445:BGN786474 BQJ786445:BQJ786474 CAF786445:CAF786474 CKB786445:CKB786474 CTX786445:CTX786474 DDT786445:DDT786474 DNP786445:DNP786474 DXL786445:DXL786474 EHH786445:EHH786474 ERD786445:ERD786474 FAZ786445:FAZ786474 FKV786445:FKV786474 FUR786445:FUR786474 GEN786445:GEN786474 GOJ786445:GOJ786474 GYF786445:GYF786474 HIB786445:HIB786474 HRX786445:HRX786474 IBT786445:IBT786474 ILP786445:ILP786474 IVL786445:IVL786474 JFH786445:JFH786474 JPD786445:JPD786474 JYZ786445:JYZ786474 KIV786445:KIV786474 KSR786445:KSR786474 LCN786445:LCN786474 LMJ786445:LMJ786474 LWF786445:LWF786474 MGB786445:MGB786474 MPX786445:MPX786474 MZT786445:MZT786474 NJP786445:NJP786474 NTL786445:NTL786474 ODH786445:ODH786474 OND786445:OND786474 OWZ786445:OWZ786474 PGV786445:PGV786474 PQR786445:PQR786474 QAN786445:QAN786474 QKJ786445:QKJ786474 QUF786445:QUF786474 REB786445:REB786474 RNX786445:RNX786474 RXT786445:RXT786474 SHP786445:SHP786474 SRL786445:SRL786474 TBH786445:TBH786474 TLD786445:TLD786474 TUZ786445:TUZ786474 UEV786445:UEV786474 UOR786445:UOR786474 UYN786445:UYN786474 VIJ786445:VIJ786474 VSF786445:VSF786474 WCB786445:WCB786474 WLX786445:WLX786474 WVT786445:WVT786474 L851981:L852010 JH851981:JH852010 TD851981:TD852010 ACZ851981:ACZ852010 AMV851981:AMV852010 AWR851981:AWR852010 BGN851981:BGN852010 BQJ851981:BQJ852010 CAF851981:CAF852010 CKB851981:CKB852010 CTX851981:CTX852010 DDT851981:DDT852010 DNP851981:DNP852010 DXL851981:DXL852010 EHH851981:EHH852010 ERD851981:ERD852010 FAZ851981:FAZ852010 FKV851981:FKV852010 FUR851981:FUR852010 GEN851981:GEN852010 GOJ851981:GOJ852010 GYF851981:GYF852010 HIB851981:HIB852010 HRX851981:HRX852010 IBT851981:IBT852010 ILP851981:ILP852010 IVL851981:IVL852010 JFH851981:JFH852010 JPD851981:JPD852010 JYZ851981:JYZ852010 KIV851981:KIV852010 KSR851981:KSR852010 LCN851981:LCN852010 LMJ851981:LMJ852010 LWF851981:LWF852010 MGB851981:MGB852010 MPX851981:MPX852010 MZT851981:MZT852010 NJP851981:NJP852010 NTL851981:NTL852010 ODH851981:ODH852010 OND851981:OND852010 OWZ851981:OWZ852010 PGV851981:PGV852010 PQR851981:PQR852010 QAN851981:QAN852010 QKJ851981:QKJ852010 QUF851981:QUF852010 REB851981:REB852010 RNX851981:RNX852010 RXT851981:RXT852010 SHP851981:SHP852010 SRL851981:SRL852010 TBH851981:TBH852010 TLD851981:TLD852010 TUZ851981:TUZ852010 UEV851981:UEV852010 UOR851981:UOR852010 UYN851981:UYN852010 VIJ851981:VIJ852010 VSF851981:VSF852010 WCB851981:WCB852010 WLX851981:WLX852010 WVT851981:WVT852010 L917517:L917546 JH917517:JH917546 TD917517:TD917546 ACZ917517:ACZ917546 AMV917517:AMV917546 AWR917517:AWR917546 BGN917517:BGN917546 BQJ917517:BQJ917546 CAF917517:CAF917546 CKB917517:CKB917546 CTX917517:CTX917546 DDT917517:DDT917546 DNP917517:DNP917546 DXL917517:DXL917546 EHH917517:EHH917546 ERD917517:ERD917546 FAZ917517:FAZ917546 FKV917517:FKV917546 FUR917517:FUR917546 GEN917517:GEN917546 GOJ917517:GOJ917546 GYF917517:GYF917546 HIB917517:HIB917546 HRX917517:HRX917546 IBT917517:IBT917546 ILP917517:ILP917546 IVL917517:IVL917546 JFH917517:JFH917546 JPD917517:JPD917546 JYZ917517:JYZ917546 KIV917517:KIV917546 KSR917517:KSR917546 LCN917517:LCN917546 LMJ917517:LMJ917546 LWF917517:LWF917546 MGB917517:MGB917546 MPX917517:MPX917546 MZT917517:MZT917546 NJP917517:NJP917546 NTL917517:NTL917546 ODH917517:ODH917546 OND917517:OND917546 OWZ917517:OWZ917546 PGV917517:PGV917546 PQR917517:PQR917546 QAN917517:QAN917546 QKJ917517:QKJ917546 QUF917517:QUF917546 REB917517:REB917546 RNX917517:RNX917546 RXT917517:RXT917546 SHP917517:SHP917546 SRL917517:SRL917546 TBH917517:TBH917546 TLD917517:TLD917546 TUZ917517:TUZ917546 UEV917517:UEV917546 UOR917517:UOR917546 UYN917517:UYN917546 VIJ917517:VIJ917546 VSF917517:VSF917546 WCB917517:WCB917546 WLX917517:WLX917546 WVT917517:WVT917546 L983053:L983082 JH983053:JH983082 TD983053:TD983082 ACZ983053:ACZ983082 AMV983053:AMV983082 AWR983053:AWR983082 BGN983053:BGN983082 BQJ983053:BQJ983082 CAF983053:CAF983082 CKB983053:CKB983082 CTX983053:CTX983082 DDT983053:DDT983082 DNP983053:DNP983082 DXL983053:DXL983082 EHH983053:EHH983082 ERD983053:ERD983082 FAZ983053:FAZ983082 FKV983053:FKV983082 FUR983053:FUR983082 GEN983053:GEN983082 GOJ983053:GOJ983082 GYF983053:GYF983082 HIB983053:HIB983082 HRX983053:HRX983082 IBT983053:IBT983082 ILP983053:ILP983082 IVL983053:IVL983082 JFH983053:JFH983082 JPD983053:JPD983082 JYZ983053:JYZ983082 KIV983053:KIV983082 KSR983053:KSR983082 LCN983053:LCN983082 LMJ983053:LMJ983082 LWF983053:LWF983082 MGB983053:MGB983082 MPX983053:MPX983082 MZT983053:MZT983082 NJP983053:NJP983082 NTL983053:NTL983082 ODH983053:ODH983082 OND983053:OND983082 OWZ983053:OWZ983082 PGV983053:PGV983082 PQR983053:PQR983082 QAN983053:QAN983082 QKJ983053:QKJ983082 QUF983053:QUF983082 REB983053:REB983082 RNX983053:RNX983082 RXT983053:RXT983082 SHP983053:SHP983082 SRL983053:SRL983082 TBH983053:TBH983082 TLD983053:TLD983082 TUZ983053:TUZ983082 UEV983053:UEV983082 UOR983053:UOR983082 UYN983053:UYN983082 VIJ983053:VIJ983082 VSF983053:VSF983082 WCB983053:WCB983082 WLX983053:WLX983082 WVT983053:WVT983082">
      <formula1>$D$121:$D$139</formula1>
    </dataValidation>
    <dataValidation type="list" allowBlank="1" showInputMessage="1" showErrorMessage="1" error="Изберете от падащото меню." sqref="C7:C36 IY7:IY36 SU7:SU36 ACQ7:ACQ36 AMM7:AMM36 AWI7:AWI36 BGE7:BGE36 BQA7:BQA36 BZW7:BZW36 CJS7:CJS36 CTO7:CTO36 DDK7:DDK36 DNG7:DNG36 DXC7:DXC36 EGY7:EGY36 EQU7:EQU36 FAQ7:FAQ36 FKM7:FKM36 FUI7:FUI36 GEE7:GEE36 GOA7:GOA36 GXW7:GXW36 HHS7:HHS36 HRO7:HRO36 IBK7:IBK36 ILG7:ILG36 IVC7:IVC36 JEY7:JEY36 JOU7:JOU36 JYQ7:JYQ36 KIM7:KIM36 KSI7:KSI36 LCE7:LCE36 LMA7:LMA36 LVW7:LVW36 MFS7:MFS36 MPO7:MPO36 MZK7:MZK36 NJG7:NJG36 NTC7:NTC36 OCY7:OCY36 OMU7:OMU36 OWQ7:OWQ36 PGM7:PGM36 PQI7:PQI36 QAE7:QAE36 QKA7:QKA36 QTW7:QTW36 RDS7:RDS36 RNO7:RNO36 RXK7:RXK36 SHG7:SHG36 SRC7:SRC36 TAY7:TAY36 TKU7:TKU36 TUQ7:TUQ36 UEM7:UEM36 UOI7:UOI36 UYE7:UYE36 VIA7:VIA36 VRW7:VRW36 WBS7:WBS36 WLO7:WLO36 WVK7:WVK36 C65549:C65578 IY65549:IY65578 SU65549:SU65578 ACQ65549:ACQ65578 AMM65549:AMM65578 AWI65549:AWI65578 BGE65549:BGE65578 BQA65549:BQA65578 BZW65549:BZW65578 CJS65549:CJS65578 CTO65549:CTO65578 DDK65549:DDK65578 DNG65549:DNG65578 DXC65549:DXC65578 EGY65549:EGY65578 EQU65549:EQU65578 FAQ65549:FAQ65578 FKM65549:FKM65578 FUI65549:FUI65578 GEE65549:GEE65578 GOA65549:GOA65578 GXW65549:GXW65578 HHS65549:HHS65578 HRO65549:HRO65578 IBK65549:IBK65578 ILG65549:ILG65578 IVC65549:IVC65578 JEY65549:JEY65578 JOU65549:JOU65578 JYQ65549:JYQ65578 KIM65549:KIM65578 KSI65549:KSI65578 LCE65549:LCE65578 LMA65549:LMA65578 LVW65549:LVW65578 MFS65549:MFS65578 MPO65549:MPO65578 MZK65549:MZK65578 NJG65549:NJG65578 NTC65549:NTC65578 OCY65549:OCY65578 OMU65549:OMU65578 OWQ65549:OWQ65578 PGM65549:PGM65578 PQI65549:PQI65578 QAE65549:QAE65578 QKA65549:QKA65578 QTW65549:QTW65578 RDS65549:RDS65578 RNO65549:RNO65578 RXK65549:RXK65578 SHG65549:SHG65578 SRC65549:SRC65578 TAY65549:TAY65578 TKU65549:TKU65578 TUQ65549:TUQ65578 UEM65549:UEM65578 UOI65549:UOI65578 UYE65549:UYE65578 VIA65549:VIA65578 VRW65549:VRW65578 WBS65549:WBS65578 WLO65549:WLO65578 WVK65549:WVK65578 C131085:C131114 IY131085:IY131114 SU131085:SU131114 ACQ131085:ACQ131114 AMM131085:AMM131114 AWI131085:AWI131114 BGE131085:BGE131114 BQA131085:BQA131114 BZW131085:BZW131114 CJS131085:CJS131114 CTO131085:CTO131114 DDK131085:DDK131114 DNG131085:DNG131114 DXC131085:DXC131114 EGY131085:EGY131114 EQU131085:EQU131114 FAQ131085:FAQ131114 FKM131085:FKM131114 FUI131085:FUI131114 GEE131085:GEE131114 GOA131085:GOA131114 GXW131085:GXW131114 HHS131085:HHS131114 HRO131085:HRO131114 IBK131085:IBK131114 ILG131085:ILG131114 IVC131085:IVC131114 JEY131085:JEY131114 JOU131085:JOU131114 JYQ131085:JYQ131114 KIM131085:KIM131114 KSI131085:KSI131114 LCE131085:LCE131114 LMA131085:LMA131114 LVW131085:LVW131114 MFS131085:MFS131114 MPO131085:MPO131114 MZK131085:MZK131114 NJG131085:NJG131114 NTC131085:NTC131114 OCY131085:OCY131114 OMU131085:OMU131114 OWQ131085:OWQ131114 PGM131085:PGM131114 PQI131085:PQI131114 QAE131085:QAE131114 QKA131085:QKA131114 QTW131085:QTW131114 RDS131085:RDS131114 RNO131085:RNO131114 RXK131085:RXK131114 SHG131085:SHG131114 SRC131085:SRC131114 TAY131085:TAY131114 TKU131085:TKU131114 TUQ131085:TUQ131114 UEM131085:UEM131114 UOI131085:UOI131114 UYE131085:UYE131114 VIA131085:VIA131114 VRW131085:VRW131114 WBS131085:WBS131114 WLO131085:WLO131114 WVK131085:WVK131114 C196621:C196650 IY196621:IY196650 SU196621:SU196650 ACQ196621:ACQ196650 AMM196621:AMM196650 AWI196621:AWI196650 BGE196621:BGE196650 BQA196621:BQA196650 BZW196621:BZW196650 CJS196621:CJS196650 CTO196621:CTO196650 DDK196621:DDK196650 DNG196621:DNG196650 DXC196621:DXC196650 EGY196621:EGY196650 EQU196621:EQU196650 FAQ196621:FAQ196650 FKM196621:FKM196650 FUI196621:FUI196650 GEE196621:GEE196650 GOA196621:GOA196650 GXW196621:GXW196650 HHS196621:HHS196650 HRO196621:HRO196650 IBK196621:IBK196650 ILG196621:ILG196650 IVC196621:IVC196650 JEY196621:JEY196650 JOU196621:JOU196650 JYQ196621:JYQ196650 KIM196621:KIM196650 KSI196621:KSI196650 LCE196621:LCE196650 LMA196621:LMA196650 LVW196621:LVW196650 MFS196621:MFS196650 MPO196621:MPO196650 MZK196621:MZK196650 NJG196621:NJG196650 NTC196621:NTC196650 OCY196621:OCY196650 OMU196621:OMU196650 OWQ196621:OWQ196650 PGM196621:PGM196650 PQI196621:PQI196650 QAE196621:QAE196650 QKA196621:QKA196650 QTW196621:QTW196650 RDS196621:RDS196650 RNO196621:RNO196650 RXK196621:RXK196650 SHG196621:SHG196650 SRC196621:SRC196650 TAY196621:TAY196650 TKU196621:TKU196650 TUQ196621:TUQ196650 UEM196621:UEM196650 UOI196621:UOI196650 UYE196621:UYE196650 VIA196621:VIA196650 VRW196621:VRW196650 WBS196621:WBS196650 WLO196621:WLO196650 WVK196621:WVK196650 C262157:C262186 IY262157:IY262186 SU262157:SU262186 ACQ262157:ACQ262186 AMM262157:AMM262186 AWI262157:AWI262186 BGE262157:BGE262186 BQA262157:BQA262186 BZW262157:BZW262186 CJS262157:CJS262186 CTO262157:CTO262186 DDK262157:DDK262186 DNG262157:DNG262186 DXC262157:DXC262186 EGY262157:EGY262186 EQU262157:EQU262186 FAQ262157:FAQ262186 FKM262157:FKM262186 FUI262157:FUI262186 GEE262157:GEE262186 GOA262157:GOA262186 GXW262157:GXW262186 HHS262157:HHS262186 HRO262157:HRO262186 IBK262157:IBK262186 ILG262157:ILG262186 IVC262157:IVC262186 JEY262157:JEY262186 JOU262157:JOU262186 JYQ262157:JYQ262186 KIM262157:KIM262186 KSI262157:KSI262186 LCE262157:LCE262186 LMA262157:LMA262186 LVW262157:LVW262186 MFS262157:MFS262186 MPO262157:MPO262186 MZK262157:MZK262186 NJG262157:NJG262186 NTC262157:NTC262186 OCY262157:OCY262186 OMU262157:OMU262186 OWQ262157:OWQ262186 PGM262157:PGM262186 PQI262157:PQI262186 QAE262157:QAE262186 QKA262157:QKA262186 QTW262157:QTW262186 RDS262157:RDS262186 RNO262157:RNO262186 RXK262157:RXK262186 SHG262157:SHG262186 SRC262157:SRC262186 TAY262157:TAY262186 TKU262157:TKU262186 TUQ262157:TUQ262186 UEM262157:UEM262186 UOI262157:UOI262186 UYE262157:UYE262186 VIA262157:VIA262186 VRW262157:VRW262186 WBS262157:WBS262186 WLO262157:WLO262186 WVK262157:WVK262186 C327693:C327722 IY327693:IY327722 SU327693:SU327722 ACQ327693:ACQ327722 AMM327693:AMM327722 AWI327693:AWI327722 BGE327693:BGE327722 BQA327693:BQA327722 BZW327693:BZW327722 CJS327693:CJS327722 CTO327693:CTO327722 DDK327693:DDK327722 DNG327693:DNG327722 DXC327693:DXC327722 EGY327693:EGY327722 EQU327693:EQU327722 FAQ327693:FAQ327722 FKM327693:FKM327722 FUI327693:FUI327722 GEE327693:GEE327722 GOA327693:GOA327722 GXW327693:GXW327722 HHS327693:HHS327722 HRO327693:HRO327722 IBK327693:IBK327722 ILG327693:ILG327722 IVC327693:IVC327722 JEY327693:JEY327722 JOU327693:JOU327722 JYQ327693:JYQ327722 KIM327693:KIM327722 KSI327693:KSI327722 LCE327693:LCE327722 LMA327693:LMA327722 LVW327693:LVW327722 MFS327693:MFS327722 MPO327693:MPO327722 MZK327693:MZK327722 NJG327693:NJG327722 NTC327693:NTC327722 OCY327693:OCY327722 OMU327693:OMU327722 OWQ327693:OWQ327722 PGM327693:PGM327722 PQI327693:PQI327722 QAE327693:QAE327722 QKA327693:QKA327722 QTW327693:QTW327722 RDS327693:RDS327722 RNO327693:RNO327722 RXK327693:RXK327722 SHG327693:SHG327722 SRC327693:SRC327722 TAY327693:TAY327722 TKU327693:TKU327722 TUQ327693:TUQ327722 UEM327693:UEM327722 UOI327693:UOI327722 UYE327693:UYE327722 VIA327693:VIA327722 VRW327693:VRW327722 WBS327693:WBS327722 WLO327693:WLO327722 WVK327693:WVK327722 C393229:C393258 IY393229:IY393258 SU393229:SU393258 ACQ393229:ACQ393258 AMM393229:AMM393258 AWI393229:AWI393258 BGE393229:BGE393258 BQA393229:BQA393258 BZW393229:BZW393258 CJS393229:CJS393258 CTO393229:CTO393258 DDK393229:DDK393258 DNG393229:DNG393258 DXC393229:DXC393258 EGY393229:EGY393258 EQU393229:EQU393258 FAQ393229:FAQ393258 FKM393229:FKM393258 FUI393229:FUI393258 GEE393229:GEE393258 GOA393229:GOA393258 GXW393229:GXW393258 HHS393229:HHS393258 HRO393229:HRO393258 IBK393229:IBK393258 ILG393229:ILG393258 IVC393229:IVC393258 JEY393229:JEY393258 JOU393229:JOU393258 JYQ393229:JYQ393258 KIM393229:KIM393258 KSI393229:KSI393258 LCE393229:LCE393258 LMA393229:LMA393258 LVW393229:LVW393258 MFS393229:MFS393258 MPO393229:MPO393258 MZK393229:MZK393258 NJG393229:NJG393258 NTC393229:NTC393258 OCY393229:OCY393258 OMU393229:OMU393258 OWQ393229:OWQ393258 PGM393229:PGM393258 PQI393229:PQI393258 QAE393229:QAE393258 QKA393229:QKA393258 QTW393229:QTW393258 RDS393229:RDS393258 RNO393229:RNO393258 RXK393229:RXK393258 SHG393229:SHG393258 SRC393229:SRC393258 TAY393229:TAY393258 TKU393229:TKU393258 TUQ393229:TUQ393258 UEM393229:UEM393258 UOI393229:UOI393258 UYE393229:UYE393258 VIA393229:VIA393258 VRW393229:VRW393258 WBS393229:WBS393258 WLO393229:WLO393258 WVK393229:WVK393258 C458765:C458794 IY458765:IY458794 SU458765:SU458794 ACQ458765:ACQ458794 AMM458765:AMM458794 AWI458765:AWI458794 BGE458765:BGE458794 BQA458765:BQA458794 BZW458765:BZW458794 CJS458765:CJS458794 CTO458765:CTO458794 DDK458765:DDK458794 DNG458765:DNG458794 DXC458765:DXC458794 EGY458765:EGY458794 EQU458765:EQU458794 FAQ458765:FAQ458794 FKM458765:FKM458794 FUI458765:FUI458794 GEE458765:GEE458794 GOA458765:GOA458794 GXW458765:GXW458794 HHS458765:HHS458794 HRO458765:HRO458794 IBK458765:IBK458794 ILG458765:ILG458794 IVC458765:IVC458794 JEY458765:JEY458794 JOU458765:JOU458794 JYQ458765:JYQ458794 KIM458765:KIM458794 KSI458765:KSI458794 LCE458765:LCE458794 LMA458765:LMA458794 LVW458765:LVW458794 MFS458765:MFS458794 MPO458765:MPO458794 MZK458765:MZK458794 NJG458765:NJG458794 NTC458765:NTC458794 OCY458765:OCY458794 OMU458765:OMU458794 OWQ458765:OWQ458794 PGM458765:PGM458794 PQI458765:PQI458794 QAE458765:QAE458794 QKA458765:QKA458794 QTW458765:QTW458794 RDS458765:RDS458794 RNO458765:RNO458794 RXK458765:RXK458794 SHG458765:SHG458794 SRC458765:SRC458794 TAY458765:TAY458794 TKU458765:TKU458794 TUQ458765:TUQ458794 UEM458765:UEM458794 UOI458765:UOI458794 UYE458765:UYE458794 VIA458765:VIA458794 VRW458765:VRW458794 WBS458765:WBS458794 WLO458765:WLO458794 WVK458765:WVK458794 C524301:C524330 IY524301:IY524330 SU524301:SU524330 ACQ524301:ACQ524330 AMM524301:AMM524330 AWI524301:AWI524330 BGE524301:BGE524330 BQA524301:BQA524330 BZW524301:BZW524330 CJS524301:CJS524330 CTO524301:CTO524330 DDK524301:DDK524330 DNG524301:DNG524330 DXC524301:DXC524330 EGY524301:EGY524330 EQU524301:EQU524330 FAQ524301:FAQ524330 FKM524301:FKM524330 FUI524301:FUI524330 GEE524301:GEE524330 GOA524301:GOA524330 GXW524301:GXW524330 HHS524301:HHS524330 HRO524301:HRO524330 IBK524301:IBK524330 ILG524301:ILG524330 IVC524301:IVC524330 JEY524301:JEY524330 JOU524301:JOU524330 JYQ524301:JYQ524330 KIM524301:KIM524330 KSI524301:KSI524330 LCE524301:LCE524330 LMA524301:LMA524330 LVW524301:LVW524330 MFS524301:MFS524330 MPO524301:MPO524330 MZK524301:MZK524330 NJG524301:NJG524330 NTC524301:NTC524330 OCY524301:OCY524330 OMU524301:OMU524330 OWQ524301:OWQ524330 PGM524301:PGM524330 PQI524301:PQI524330 QAE524301:QAE524330 QKA524301:QKA524330 QTW524301:QTW524330 RDS524301:RDS524330 RNO524301:RNO524330 RXK524301:RXK524330 SHG524301:SHG524330 SRC524301:SRC524330 TAY524301:TAY524330 TKU524301:TKU524330 TUQ524301:TUQ524330 UEM524301:UEM524330 UOI524301:UOI524330 UYE524301:UYE524330 VIA524301:VIA524330 VRW524301:VRW524330 WBS524301:WBS524330 WLO524301:WLO524330 WVK524301:WVK524330 C589837:C589866 IY589837:IY589866 SU589837:SU589866 ACQ589837:ACQ589866 AMM589837:AMM589866 AWI589837:AWI589866 BGE589837:BGE589866 BQA589837:BQA589866 BZW589837:BZW589866 CJS589837:CJS589866 CTO589837:CTO589866 DDK589837:DDK589866 DNG589837:DNG589866 DXC589837:DXC589866 EGY589837:EGY589866 EQU589837:EQU589866 FAQ589837:FAQ589866 FKM589837:FKM589866 FUI589837:FUI589866 GEE589837:GEE589866 GOA589837:GOA589866 GXW589837:GXW589866 HHS589837:HHS589866 HRO589837:HRO589866 IBK589837:IBK589866 ILG589837:ILG589866 IVC589837:IVC589866 JEY589837:JEY589866 JOU589837:JOU589866 JYQ589837:JYQ589866 KIM589837:KIM589866 KSI589837:KSI589866 LCE589837:LCE589866 LMA589837:LMA589866 LVW589837:LVW589866 MFS589837:MFS589866 MPO589837:MPO589866 MZK589837:MZK589866 NJG589837:NJG589866 NTC589837:NTC589866 OCY589837:OCY589866 OMU589837:OMU589866 OWQ589837:OWQ589866 PGM589837:PGM589866 PQI589837:PQI589866 QAE589837:QAE589866 QKA589837:QKA589866 QTW589837:QTW589866 RDS589837:RDS589866 RNO589837:RNO589866 RXK589837:RXK589866 SHG589837:SHG589866 SRC589837:SRC589866 TAY589837:TAY589866 TKU589837:TKU589866 TUQ589837:TUQ589866 UEM589837:UEM589866 UOI589837:UOI589866 UYE589837:UYE589866 VIA589837:VIA589866 VRW589837:VRW589866 WBS589837:WBS589866 WLO589837:WLO589866 WVK589837:WVK589866 C655373:C655402 IY655373:IY655402 SU655373:SU655402 ACQ655373:ACQ655402 AMM655373:AMM655402 AWI655373:AWI655402 BGE655373:BGE655402 BQA655373:BQA655402 BZW655373:BZW655402 CJS655373:CJS655402 CTO655373:CTO655402 DDK655373:DDK655402 DNG655373:DNG655402 DXC655373:DXC655402 EGY655373:EGY655402 EQU655373:EQU655402 FAQ655373:FAQ655402 FKM655373:FKM655402 FUI655373:FUI655402 GEE655373:GEE655402 GOA655373:GOA655402 GXW655373:GXW655402 HHS655373:HHS655402 HRO655373:HRO655402 IBK655373:IBK655402 ILG655373:ILG655402 IVC655373:IVC655402 JEY655373:JEY655402 JOU655373:JOU655402 JYQ655373:JYQ655402 KIM655373:KIM655402 KSI655373:KSI655402 LCE655373:LCE655402 LMA655373:LMA655402 LVW655373:LVW655402 MFS655373:MFS655402 MPO655373:MPO655402 MZK655373:MZK655402 NJG655373:NJG655402 NTC655373:NTC655402 OCY655373:OCY655402 OMU655373:OMU655402 OWQ655373:OWQ655402 PGM655373:PGM655402 PQI655373:PQI655402 QAE655373:QAE655402 QKA655373:QKA655402 QTW655373:QTW655402 RDS655373:RDS655402 RNO655373:RNO655402 RXK655373:RXK655402 SHG655373:SHG655402 SRC655373:SRC655402 TAY655373:TAY655402 TKU655373:TKU655402 TUQ655373:TUQ655402 UEM655373:UEM655402 UOI655373:UOI655402 UYE655373:UYE655402 VIA655373:VIA655402 VRW655373:VRW655402 WBS655373:WBS655402 WLO655373:WLO655402 WVK655373:WVK655402 C720909:C720938 IY720909:IY720938 SU720909:SU720938 ACQ720909:ACQ720938 AMM720909:AMM720938 AWI720909:AWI720938 BGE720909:BGE720938 BQA720909:BQA720938 BZW720909:BZW720938 CJS720909:CJS720938 CTO720909:CTO720938 DDK720909:DDK720938 DNG720909:DNG720938 DXC720909:DXC720938 EGY720909:EGY720938 EQU720909:EQU720938 FAQ720909:FAQ720938 FKM720909:FKM720938 FUI720909:FUI720938 GEE720909:GEE720938 GOA720909:GOA720938 GXW720909:GXW720938 HHS720909:HHS720938 HRO720909:HRO720938 IBK720909:IBK720938 ILG720909:ILG720938 IVC720909:IVC720938 JEY720909:JEY720938 JOU720909:JOU720938 JYQ720909:JYQ720938 KIM720909:KIM720938 KSI720909:KSI720938 LCE720909:LCE720938 LMA720909:LMA720938 LVW720909:LVW720938 MFS720909:MFS720938 MPO720909:MPO720938 MZK720909:MZK720938 NJG720909:NJG720938 NTC720909:NTC720938 OCY720909:OCY720938 OMU720909:OMU720938 OWQ720909:OWQ720938 PGM720909:PGM720938 PQI720909:PQI720938 QAE720909:QAE720938 QKA720909:QKA720938 QTW720909:QTW720938 RDS720909:RDS720938 RNO720909:RNO720938 RXK720909:RXK720938 SHG720909:SHG720938 SRC720909:SRC720938 TAY720909:TAY720938 TKU720909:TKU720938 TUQ720909:TUQ720938 UEM720909:UEM720938 UOI720909:UOI720938 UYE720909:UYE720938 VIA720909:VIA720938 VRW720909:VRW720938 WBS720909:WBS720938 WLO720909:WLO720938 WVK720909:WVK720938 C786445:C786474 IY786445:IY786474 SU786445:SU786474 ACQ786445:ACQ786474 AMM786445:AMM786474 AWI786445:AWI786474 BGE786445:BGE786474 BQA786445:BQA786474 BZW786445:BZW786474 CJS786445:CJS786474 CTO786445:CTO786474 DDK786445:DDK786474 DNG786445:DNG786474 DXC786445:DXC786474 EGY786445:EGY786474 EQU786445:EQU786474 FAQ786445:FAQ786474 FKM786445:FKM786474 FUI786445:FUI786474 GEE786445:GEE786474 GOA786445:GOA786474 GXW786445:GXW786474 HHS786445:HHS786474 HRO786445:HRO786474 IBK786445:IBK786474 ILG786445:ILG786474 IVC786445:IVC786474 JEY786445:JEY786474 JOU786445:JOU786474 JYQ786445:JYQ786474 KIM786445:KIM786474 KSI786445:KSI786474 LCE786445:LCE786474 LMA786445:LMA786474 LVW786445:LVW786474 MFS786445:MFS786474 MPO786445:MPO786474 MZK786445:MZK786474 NJG786445:NJG786474 NTC786445:NTC786474 OCY786445:OCY786474 OMU786445:OMU786474 OWQ786445:OWQ786474 PGM786445:PGM786474 PQI786445:PQI786474 QAE786445:QAE786474 QKA786445:QKA786474 QTW786445:QTW786474 RDS786445:RDS786474 RNO786445:RNO786474 RXK786445:RXK786474 SHG786445:SHG786474 SRC786445:SRC786474 TAY786445:TAY786474 TKU786445:TKU786474 TUQ786445:TUQ786474 UEM786445:UEM786474 UOI786445:UOI786474 UYE786445:UYE786474 VIA786445:VIA786474 VRW786445:VRW786474 WBS786445:WBS786474 WLO786445:WLO786474 WVK786445:WVK786474 C851981:C852010 IY851981:IY852010 SU851981:SU852010 ACQ851981:ACQ852010 AMM851981:AMM852010 AWI851981:AWI852010 BGE851981:BGE852010 BQA851981:BQA852010 BZW851981:BZW852010 CJS851981:CJS852010 CTO851981:CTO852010 DDK851981:DDK852010 DNG851981:DNG852010 DXC851981:DXC852010 EGY851981:EGY852010 EQU851981:EQU852010 FAQ851981:FAQ852010 FKM851981:FKM852010 FUI851981:FUI852010 GEE851981:GEE852010 GOA851981:GOA852010 GXW851981:GXW852010 HHS851981:HHS852010 HRO851981:HRO852010 IBK851981:IBK852010 ILG851981:ILG852010 IVC851981:IVC852010 JEY851981:JEY852010 JOU851981:JOU852010 JYQ851981:JYQ852010 KIM851981:KIM852010 KSI851981:KSI852010 LCE851981:LCE852010 LMA851981:LMA852010 LVW851981:LVW852010 MFS851981:MFS852010 MPO851981:MPO852010 MZK851981:MZK852010 NJG851981:NJG852010 NTC851981:NTC852010 OCY851981:OCY852010 OMU851981:OMU852010 OWQ851981:OWQ852010 PGM851981:PGM852010 PQI851981:PQI852010 QAE851981:QAE852010 QKA851981:QKA852010 QTW851981:QTW852010 RDS851981:RDS852010 RNO851981:RNO852010 RXK851981:RXK852010 SHG851981:SHG852010 SRC851981:SRC852010 TAY851981:TAY852010 TKU851981:TKU852010 TUQ851981:TUQ852010 UEM851981:UEM852010 UOI851981:UOI852010 UYE851981:UYE852010 VIA851981:VIA852010 VRW851981:VRW852010 WBS851981:WBS852010 WLO851981:WLO852010 WVK851981:WVK852010 C917517:C917546 IY917517:IY917546 SU917517:SU917546 ACQ917517:ACQ917546 AMM917517:AMM917546 AWI917517:AWI917546 BGE917517:BGE917546 BQA917517:BQA917546 BZW917517:BZW917546 CJS917517:CJS917546 CTO917517:CTO917546 DDK917517:DDK917546 DNG917517:DNG917546 DXC917517:DXC917546 EGY917517:EGY917546 EQU917517:EQU917546 FAQ917517:FAQ917546 FKM917517:FKM917546 FUI917517:FUI917546 GEE917517:GEE917546 GOA917517:GOA917546 GXW917517:GXW917546 HHS917517:HHS917546 HRO917517:HRO917546 IBK917517:IBK917546 ILG917517:ILG917546 IVC917517:IVC917546 JEY917517:JEY917546 JOU917517:JOU917546 JYQ917517:JYQ917546 KIM917517:KIM917546 KSI917517:KSI917546 LCE917517:LCE917546 LMA917517:LMA917546 LVW917517:LVW917546 MFS917517:MFS917546 MPO917517:MPO917546 MZK917517:MZK917546 NJG917517:NJG917546 NTC917517:NTC917546 OCY917517:OCY917546 OMU917517:OMU917546 OWQ917517:OWQ917546 PGM917517:PGM917546 PQI917517:PQI917546 QAE917517:QAE917546 QKA917517:QKA917546 QTW917517:QTW917546 RDS917517:RDS917546 RNO917517:RNO917546 RXK917517:RXK917546 SHG917517:SHG917546 SRC917517:SRC917546 TAY917517:TAY917546 TKU917517:TKU917546 TUQ917517:TUQ917546 UEM917517:UEM917546 UOI917517:UOI917546 UYE917517:UYE917546 VIA917517:VIA917546 VRW917517:VRW917546 WBS917517:WBS917546 WLO917517:WLO917546 WVK917517:WVK917546 C983053:C983082 IY983053:IY983082 SU983053:SU983082 ACQ983053:ACQ983082 AMM983053:AMM983082 AWI983053:AWI983082 BGE983053:BGE983082 BQA983053:BQA983082 BZW983053:BZW983082 CJS983053:CJS983082 CTO983053:CTO983082 DDK983053:DDK983082 DNG983053:DNG983082 DXC983053:DXC983082 EGY983053:EGY983082 EQU983053:EQU983082 FAQ983053:FAQ983082 FKM983053:FKM983082 FUI983053:FUI983082 GEE983053:GEE983082 GOA983053:GOA983082 GXW983053:GXW983082 HHS983053:HHS983082 HRO983053:HRO983082 IBK983053:IBK983082 ILG983053:ILG983082 IVC983053:IVC983082 JEY983053:JEY983082 JOU983053:JOU983082 JYQ983053:JYQ983082 KIM983053:KIM983082 KSI983053:KSI983082 LCE983053:LCE983082 LMA983053:LMA983082 LVW983053:LVW983082 MFS983053:MFS983082 MPO983053:MPO983082 MZK983053:MZK983082 NJG983053:NJG983082 NTC983053:NTC983082 OCY983053:OCY983082 OMU983053:OMU983082 OWQ983053:OWQ983082 PGM983053:PGM983082 PQI983053:PQI983082 QAE983053:QAE983082 QKA983053:QKA983082 QTW983053:QTW983082 RDS983053:RDS983082 RNO983053:RNO983082 RXK983053:RXK983082 SHG983053:SHG983082 SRC983053:SRC983082 TAY983053:TAY983082 TKU983053:TKU983082 TUQ983053:TUQ983082 UEM983053:UEM983082 UOI983053:UOI983082 UYE983053:UYE983082 VIA983053:VIA983082 VRW983053:VRW983082 WBS983053:WBS983082 WLO983053:WLO983082 WVK983053:WVK983082">
      <formula1>$B$167:$B$173</formula1>
    </dataValidation>
    <dataValidation type="list" allowBlank="1" showInputMessage="1" showErrorMessage="1" sqref="C69:C88 IY69:IY88 SU69:SU88 ACQ69:ACQ88 AMM69:AMM88 AWI69:AWI88 BGE69:BGE88 BQA69:BQA88 BZW69:BZW88 CJS69:CJS88 CTO69:CTO88 DDK69:DDK88 DNG69:DNG88 DXC69:DXC88 EGY69:EGY88 EQU69:EQU88 FAQ69:FAQ88 FKM69:FKM88 FUI69:FUI88 GEE69:GEE88 GOA69:GOA88 GXW69:GXW88 HHS69:HHS88 HRO69:HRO88 IBK69:IBK88 ILG69:ILG88 IVC69:IVC88 JEY69:JEY88 JOU69:JOU88 JYQ69:JYQ88 KIM69:KIM88 KSI69:KSI88 LCE69:LCE88 LMA69:LMA88 LVW69:LVW88 MFS69:MFS88 MPO69:MPO88 MZK69:MZK88 NJG69:NJG88 NTC69:NTC88 OCY69:OCY88 OMU69:OMU88 OWQ69:OWQ88 PGM69:PGM88 PQI69:PQI88 QAE69:QAE88 QKA69:QKA88 QTW69:QTW88 RDS69:RDS88 RNO69:RNO88 RXK69:RXK88 SHG69:SHG88 SRC69:SRC88 TAY69:TAY88 TKU69:TKU88 TUQ69:TUQ88 UEM69:UEM88 UOI69:UOI88 UYE69:UYE88 VIA69:VIA88 VRW69:VRW88 WBS69:WBS88 WLO69:WLO88 WVK69:WVK88 C65611:C65630 IY65611:IY65630 SU65611:SU65630 ACQ65611:ACQ65630 AMM65611:AMM65630 AWI65611:AWI65630 BGE65611:BGE65630 BQA65611:BQA65630 BZW65611:BZW65630 CJS65611:CJS65630 CTO65611:CTO65630 DDK65611:DDK65630 DNG65611:DNG65630 DXC65611:DXC65630 EGY65611:EGY65630 EQU65611:EQU65630 FAQ65611:FAQ65630 FKM65611:FKM65630 FUI65611:FUI65630 GEE65611:GEE65630 GOA65611:GOA65630 GXW65611:GXW65630 HHS65611:HHS65630 HRO65611:HRO65630 IBK65611:IBK65630 ILG65611:ILG65630 IVC65611:IVC65630 JEY65611:JEY65630 JOU65611:JOU65630 JYQ65611:JYQ65630 KIM65611:KIM65630 KSI65611:KSI65630 LCE65611:LCE65630 LMA65611:LMA65630 LVW65611:LVW65630 MFS65611:MFS65630 MPO65611:MPO65630 MZK65611:MZK65630 NJG65611:NJG65630 NTC65611:NTC65630 OCY65611:OCY65630 OMU65611:OMU65630 OWQ65611:OWQ65630 PGM65611:PGM65630 PQI65611:PQI65630 QAE65611:QAE65630 QKA65611:QKA65630 QTW65611:QTW65630 RDS65611:RDS65630 RNO65611:RNO65630 RXK65611:RXK65630 SHG65611:SHG65630 SRC65611:SRC65630 TAY65611:TAY65630 TKU65611:TKU65630 TUQ65611:TUQ65630 UEM65611:UEM65630 UOI65611:UOI65630 UYE65611:UYE65630 VIA65611:VIA65630 VRW65611:VRW65630 WBS65611:WBS65630 WLO65611:WLO65630 WVK65611:WVK65630 C131147:C131166 IY131147:IY131166 SU131147:SU131166 ACQ131147:ACQ131166 AMM131147:AMM131166 AWI131147:AWI131166 BGE131147:BGE131166 BQA131147:BQA131166 BZW131147:BZW131166 CJS131147:CJS131166 CTO131147:CTO131166 DDK131147:DDK131166 DNG131147:DNG131166 DXC131147:DXC131166 EGY131147:EGY131166 EQU131147:EQU131166 FAQ131147:FAQ131166 FKM131147:FKM131166 FUI131147:FUI131166 GEE131147:GEE131166 GOA131147:GOA131166 GXW131147:GXW131166 HHS131147:HHS131166 HRO131147:HRO131166 IBK131147:IBK131166 ILG131147:ILG131166 IVC131147:IVC131166 JEY131147:JEY131166 JOU131147:JOU131166 JYQ131147:JYQ131166 KIM131147:KIM131166 KSI131147:KSI131166 LCE131147:LCE131166 LMA131147:LMA131166 LVW131147:LVW131166 MFS131147:MFS131166 MPO131147:MPO131166 MZK131147:MZK131166 NJG131147:NJG131166 NTC131147:NTC131166 OCY131147:OCY131166 OMU131147:OMU131166 OWQ131147:OWQ131166 PGM131147:PGM131166 PQI131147:PQI131166 QAE131147:QAE131166 QKA131147:QKA131166 QTW131147:QTW131166 RDS131147:RDS131166 RNO131147:RNO131166 RXK131147:RXK131166 SHG131147:SHG131166 SRC131147:SRC131166 TAY131147:TAY131166 TKU131147:TKU131166 TUQ131147:TUQ131166 UEM131147:UEM131166 UOI131147:UOI131166 UYE131147:UYE131166 VIA131147:VIA131166 VRW131147:VRW131166 WBS131147:WBS131166 WLO131147:WLO131166 WVK131147:WVK131166 C196683:C196702 IY196683:IY196702 SU196683:SU196702 ACQ196683:ACQ196702 AMM196683:AMM196702 AWI196683:AWI196702 BGE196683:BGE196702 BQA196683:BQA196702 BZW196683:BZW196702 CJS196683:CJS196702 CTO196683:CTO196702 DDK196683:DDK196702 DNG196683:DNG196702 DXC196683:DXC196702 EGY196683:EGY196702 EQU196683:EQU196702 FAQ196683:FAQ196702 FKM196683:FKM196702 FUI196683:FUI196702 GEE196683:GEE196702 GOA196683:GOA196702 GXW196683:GXW196702 HHS196683:HHS196702 HRO196683:HRO196702 IBK196683:IBK196702 ILG196683:ILG196702 IVC196683:IVC196702 JEY196683:JEY196702 JOU196683:JOU196702 JYQ196683:JYQ196702 KIM196683:KIM196702 KSI196683:KSI196702 LCE196683:LCE196702 LMA196683:LMA196702 LVW196683:LVW196702 MFS196683:MFS196702 MPO196683:MPO196702 MZK196683:MZK196702 NJG196683:NJG196702 NTC196683:NTC196702 OCY196683:OCY196702 OMU196683:OMU196702 OWQ196683:OWQ196702 PGM196683:PGM196702 PQI196683:PQI196702 QAE196683:QAE196702 QKA196683:QKA196702 QTW196683:QTW196702 RDS196683:RDS196702 RNO196683:RNO196702 RXK196683:RXK196702 SHG196683:SHG196702 SRC196683:SRC196702 TAY196683:TAY196702 TKU196683:TKU196702 TUQ196683:TUQ196702 UEM196683:UEM196702 UOI196683:UOI196702 UYE196683:UYE196702 VIA196683:VIA196702 VRW196683:VRW196702 WBS196683:WBS196702 WLO196683:WLO196702 WVK196683:WVK196702 C262219:C262238 IY262219:IY262238 SU262219:SU262238 ACQ262219:ACQ262238 AMM262219:AMM262238 AWI262219:AWI262238 BGE262219:BGE262238 BQA262219:BQA262238 BZW262219:BZW262238 CJS262219:CJS262238 CTO262219:CTO262238 DDK262219:DDK262238 DNG262219:DNG262238 DXC262219:DXC262238 EGY262219:EGY262238 EQU262219:EQU262238 FAQ262219:FAQ262238 FKM262219:FKM262238 FUI262219:FUI262238 GEE262219:GEE262238 GOA262219:GOA262238 GXW262219:GXW262238 HHS262219:HHS262238 HRO262219:HRO262238 IBK262219:IBK262238 ILG262219:ILG262238 IVC262219:IVC262238 JEY262219:JEY262238 JOU262219:JOU262238 JYQ262219:JYQ262238 KIM262219:KIM262238 KSI262219:KSI262238 LCE262219:LCE262238 LMA262219:LMA262238 LVW262219:LVW262238 MFS262219:MFS262238 MPO262219:MPO262238 MZK262219:MZK262238 NJG262219:NJG262238 NTC262219:NTC262238 OCY262219:OCY262238 OMU262219:OMU262238 OWQ262219:OWQ262238 PGM262219:PGM262238 PQI262219:PQI262238 QAE262219:QAE262238 QKA262219:QKA262238 QTW262219:QTW262238 RDS262219:RDS262238 RNO262219:RNO262238 RXK262219:RXK262238 SHG262219:SHG262238 SRC262219:SRC262238 TAY262219:TAY262238 TKU262219:TKU262238 TUQ262219:TUQ262238 UEM262219:UEM262238 UOI262219:UOI262238 UYE262219:UYE262238 VIA262219:VIA262238 VRW262219:VRW262238 WBS262219:WBS262238 WLO262219:WLO262238 WVK262219:WVK262238 C327755:C327774 IY327755:IY327774 SU327755:SU327774 ACQ327755:ACQ327774 AMM327755:AMM327774 AWI327755:AWI327774 BGE327755:BGE327774 BQA327755:BQA327774 BZW327755:BZW327774 CJS327755:CJS327774 CTO327755:CTO327774 DDK327755:DDK327774 DNG327755:DNG327774 DXC327755:DXC327774 EGY327755:EGY327774 EQU327755:EQU327774 FAQ327755:FAQ327774 FKM327755:FKM327774 FUI327755:FUI327774 GEE327755:GEE327774 GOA327755:GOA327774 GXW327755:GXW327774 HHS327755:HHS327774 HRO327755:HRO327774 IBK327755:IBK327774 ILG327755:ILG327774 IVC327755:IVC327774 JEY327755:JEY327774 JOU327755:JOU327774 JYQ327755:JYQ327774 KIM327755:KIM327774 KSI327755:KSI327774 LCE327755:LCE327774 LMA327755:LMA327774 LVW327755:LVW327774 MFS327755:MFS327774 MPO327755:MPO327774 MZK327755:MZK327774 NJG327755:NJG327774 NTC327755:NTC327774 OCY327755:OCY327774 OMU327755:OMU327774 OWQ327755:OWQ327774 PGM327755:PGM327774 PQI327755:PQI327774 QAE327755:QAE327774 QKA327755:QKA327774 QTW327755:QTW327774 RDS327755:RDS327774 RNO327755:RNO327774 RXK327755:RXK327774 SHG327755:SHG327774 SRC327755:SRC327774 TAY327755:TAY327774 TKU327755:TKU327774 TUQ327755:TUQ327774 UEM327755:UEM327774 UOI327755:UOI327774 UYE327755:UYE327774 VIA327755:VIA327774 VRW327755:VRW327774 WBS327755:WBS327774 WLO327755:WLO327774 WVK327755:WVK327774 C393291:C393310 IY393291:IY393310 SU393291:SU393310 ACQ393291:ACQ393310 AMM393291:AMM393310 AWI393291:AWI393310 BGE393291:BGE393310 BQA393291:BQA393310 BZW393291:BZW393310 CJS393291:CJS393310 CTO393291:CTO393310 DDK393291:DDK393310 DNG393291:DNG393310 DXC393291:DXC393310 EGY393291:EGY393310 EQU393291:EQU393310 FAQ393291:FAQ393310 FKM393291:FKM393310 FUI393291:FUI393310 GEE393291:GEE393310 GOA393291:GOA393310 GXW393291:GXW393310 HHS393291:HHS393310 HRO393291:HRO393310 IBK393291:IBK393310 ILG393291:ILG393310 IVC393291:IVC393310 JEY393291:JEY393310 JOU393291:JOU393310 JYQ393291:JYQ393310 KIM393291:KIM393310 KSI393291:KSI393310 LCE393291:LCE393310 LMA393291:LMA393310 LVW393291:LVW393310 MFS393291:MFS393310 MPO393291:MPO393310 MZK393291:MZK393310 NJG393291:NJG393310 NTC393291:NTC393310 OCY393291:OCY393310 OMU393291:OMU393310 OWQ393291:OWQ393310 PGM393291:PGM393310 PQI393291:PQI393310 QAE393291:QAE393310 QKA393291:QKA393310 QTW393291:QTW393310 RDS393291:RDS393310 RNO393291:RNO393310 RXK393291:RXK393310 SHG393291:SHG393310 SRC393291:SRC393310 TAY393291:TAY393310 TKU393291:TKU393310 TUQ393291:TUQ393310 UEM393291:UEM393310 UOI393291:UOI393310 UYE393291:UYE393310 VIA393291:VIA393310 VRW393291:VRW393310 WBS393291:WBS393310 WLO393291:WLO393310 WVK393291:WVK393310 C458827:C458846 IY458827:IY458846 SU458827:SU458846 ACQ458827:ACQ458846 AMM458827:AMM458846 AWI458827:AWI458846 BGE458827:BGE458846 BQA458827:BQA458846 BZW458827:BZW458846 CJS458827:CJS458846 CTO458827:CTO458846 DDK458827:DDK458846 DNG458827:DNG458846 DXC458827:DXC458846 EGY458827:EGY458846 EQU458827:EQU458846 FAQ458827:FAQ458846 FKM458827:FKM458846 FUI458827:FUI458846 GEE458827:GEE458846 GOA458827:GOA458846 GXW458827:GXW458846 HHS458827:HHS458846 HRO458827:HRO458846 IBK458827:IBK458846 ILG458827:ILG458846 IVC458827:IVC458846 JEY458827:JEY458846 JOU458827:JOU458846 JYQ458827:JYQ458846 KIM458827:KIM458846 KSI458827:KSI458846 LCE458827:LCE458846 LMA458827:LMA458846 LVW458827:LVW458846 MFS458827:MFS458846 MPO458827:MPO458846 MZK458827:MZK458846 NJG458827:NJG458846 NTC458827:NTC458846 OCY458827:OCY458846 OMU458827:OMU458846 OWQ458827:OWQ458846 PGM458827:PGM458846 PQI458827:PQI458846 QAE458827:QAE458846 QKA458827:QKA458846 QTW458827:QTW458846 RDS458827:RDS458846 RNO458827:RNO458846 RXK458827:RXK458846 SHG458827:SHG458846 SRC458827:SRC458846 TAY458827:TAY458846 TKU458827:TKU458846 TUQ458827:TUQ458846 UEM458827:UEM458846 UOI458827:UOI458846 UYE458827:UYE458846 VIA458827:VIA458846 VRW458827:VRW458846 WBS458827:WBS458846 WLO458827:WLO458846 WVK458827:WVK458846 C524363:C524382 IY524363:IY524382 SU524363:SU524382 ACQ524363:ACQ524382 AMM524363:AMM524382 AWI524363:AWI524382 BGE524363:BGE524382 BQA524363:BQA524382 BZW524363:BZW524382 CJS524363:CJS524382 CTO524363:CTO524382 DDK524363:DDK524382 DNG524363:DNG524382 DXC524363:DXC524382 EGY524363:EGY524382 EQU524363:EQU524382 FAQ524363:FAQ524382 FKM524363:FKM524382 FUI524363:FUI524382 GEE524363:GEE524382 GOA524363:GOA524382 GXW524363:GXW524382 HHS524363:HHS524382 HRO524363:HRO524382 IBK524363:IBK524382 ILG524363:ILG524382 IVC524363:IVC524382 JEY524363:JEY524382 JOU524363:JOU524382 JYQ524363:JYQ524382 KIM524363:KIM524382 KSI524363:KSI524382 LCE524363:LCE524382 LMA524363:LMA524382 LVW524363:LVW524382 MFS524363:MFS524382 MPO524363:MPO524382 MZK524363:MZK524382 NJG524363:NJG524382 NTC524363:NTC524382 OCY524363:OCY524382 OMU524363:OMU524382 OWQ524363:OWQ524382 PGM524363:PGM524382 PQI524363:PQI524382 QAE524363:QAE524382 QKA524363:QKA524382 QTW524363:QTW524382 RDS524363:RDS524382 RNO524363:RNO524382 RXK524363:RXK524382 SHG524363:SHG524382 SRC524363:SRC524382 TAY524363:TAY524382 TKU524363:TKU524382 TUQ524363:TUQ524382 UEM524363:UEM524382 UOI524363:UOI524382 UYE524363:UYE524382 VIA524363:VIA524382 VRW524363:VRW524382 WBS524363:WBS524382 WLO524363:WLO524382 WVK524363:WVK524382 C589899:C589918 IY589899:IY589918 SU589899:SU589918 ACQ589899:ACQ589918 AMM589899:AMM589918 AWI589899:AWI589918 BGE589899:BGE589918 BQA589899:BQA589918 BZW589899:BZW589918 CJS589899:CJS589918 CTO589899:CTO589918 DDK589899:DDK589918 DNG589899:DNG589918 DXC589899:DXC589918 EGY589899:EGY589918 EQU589899:EQU589918 FAQ589899:FAQ589918 FKM589899:FKM589918 FUI589899:FUI589918 GEE589899:GEE589918 GOA589899:GOA589918 GXW589899:GXW589918 HHS589899:HHS589918 HRO589899:HRO589918 IBK589899:IBK589918 ILG589899:ILG589918 IVC589899:IVC589918 JEY589899:JEY589918 JOU589899:JOU589918 JYQ589899:JYQ589918 KIM589899:KIM589918 KSI589899:KSI589918 LCE589899:LCE589918 LMA589899:LMA589918 LVW589899:LVW589918 MFS589899:MFS589918 MPO589899:MPO589918 MZK589899:MZK589918 NJG589899:NJG589918 NTC589899:NTC589918 OCY589899:OCY589918 OMU589899:OMU589918 OWQ589899:OWQ589918 PGM589899:PGM589918 PQI589899:PQI589918 QAE589899:QAE589918 QKA589899:QKA589918 QTW589899:QTW589918 RDS589899:RDS589918 RNO589899:RNO589918 RXK589899:RXK589918 SHG589899:SHG589918 SRC589899:SRC589918 TAY589899:TAY589918 TKU589899:TKU589918 TUQ589899:TUQ589918 UEM589899:UEM589918 UOI589899:UOI589918 UYE589899:UYE589918 VIA589899:VIA589918 VRW589899:VRW589918 WBS589899:WBS589918 WLO589899:WLO589918 WVK589899:WVK589918 C655435:C655454 IY655435:IY655454 SU655435:SU655454 ACQ655435:ACQ655454 AMM655435:AMM655454 AWI655435:AWI655454 BGE655435:BGE655454 BQA655435:BQA655454 BZW655435:BZW655454 CJS655435:CJS655454 CTO655435:CTO655454 DDK655435:DDK655454 DNG655435:DNG655454 DXC655435:DXC655454 EGY655435:EGY655454 EQU655435:EQU655454 FAQ655435:FAQ655454 FKM655435:FKM655454 FUI655435:FUI655454 GEE655435:GEE655454 GOA655435:GOA655454 GXW655435:GXW655454 HHS655435:HHS655454 HRO655435:HRO655454 IBK655435:IBK655454 ILG655435:ILG655454 IVC655435:IVC655454 JEY655435:JEY655454 JOU655435:JOU655454 JYQ655435:JYQ655454 KIM655435:KIM655454 KSI655435:KSI655454 LCE655435:LCE655454 LMA655435:LMA655454 LVW655435:LVW655454 MFS655435:MFS655454 MPO655435:MPO655454 MZK655435:MZK655454 NJG655435:NJG655454 NTC655435:NTC655454 OCY655435:OCY655454 OMU655435:OMU655454 OWQ655435:OWQ655454 PGM655435:PGM655454 PQI655435:PQI655454 QAE655435:QAE655454 QKA655435:QKA655454 QTW655435:QTW655454 RDS655435:RDS655454 RNO655435:RNO655454 RXK655435:RXK655454 SHG655435:SHG655454 SRC655435:SRC655454 TAY655435:TAY655454 TKU655435:TKU655454 TUQ655435:TUQ655454 UEM655435:UEM655454 UOI655435:UOI655454 UYE655435:UYE655454 VIA655435:VIA655454 VRW655435:VRW655454 WBS655435:WBS655454 WLO655435:WLO655454 WVK655435:WVK655454 C720971:C720990 IY720971:IY720990 SU720971:SU720990 ACQ720971:ACQ720990 AMM720971:AMM720990 AWI720971:AWI720990 BGE720971:BGE720990 BQA720971:BQA720990 BZW720971:BZW720990 CJS720971:CJS720990 CTO720971:CTO720990 DDK720971:DDK720990 DNG720971:DNG720990 DXC720971:DXC720990 EGY720971:EGY720990 EQU720971:EQU720990 FAQ720971:FAQ720990 FKM720971:FKM720990 FUI720971:FUI720990 GEE720971:GEE720990 GOA720971:GOA720990 GXW720971:GXW720990 HHS720971:HHS720990 HRO720971:HRO720990 IBK720971:IBK720990 ILG720971:ILG720990 IVC720971:IVC720990 JEY720971:JEY720990 JOU720971:JOU720990 JYQ720971:JYQ720990 KIM720971:KIM720990 KSI720971:KSI720990 LCE720971:LCE720990 LMA720971:LMA720990 LVW720971:LVW720990 MFS720971:MFS720990 MPO720971:MPO720990 MZK720971:MZK720990 NJG720971:NJG720990 NTC720971:NTC720990 OCY720971:OCY720990 OMU720971:OMU720990 OWQ720971:OWQ720990 PGM720971:PGM720990 PQI720971:PQI720990 QAE720971:QAE720990 QKA720971:QKA720990 QTW720971:QTW720990 RDS720971:RDS720990 RNO720971:RNO720990 RXK720971:RXK720990 SHG720971:SHG720990 SRC720971:SRC720990 TAY720971:TAY720990 TKU720971:TKU720990 TUQ720971:TUQ720990 UEM720971:UEM720990 UOI720971:UOI720990 UYE720971:UYE720990 VIA720971:VIA720990 VRW720971:VRW720990 WBS720971:WBS720990 WLO720971:WLO720990 WVK720971:WVK720990 C786507:C786526 IY786507:IY786526 SU786507:SU786526 ACQ786507:ACQ786526 AMM786507:AMM786526 AWI786507:AWI786526 BGE786507:BGE786526 BQA786507:BQA786526 BZW786507:BZW786526 CJS786507:CJS786526 CTO786507:CTO786526 DDK786507:DDK786526 DNG786507:DNG786526 DXC786507:DXC786526 EGY786507:EGY786526 EQU786507:EQU786526 FAQ786507:FAQ786526 FKM786507:FKM786526 FUI786507:FUI786526 GEE786507:GEE786526 GOA786507:GOA786526 GXW786507:GXW786526 HHS786507:HHS786526 HRO786507:HRO786526 IBK786507:IBK786526 ILG786507:ILG786526 IVC786507:IVC786526 JEY786507:JEY786526 JOU786507:JOU786526 JYQ786507:JYQ786526 KIM786507:KIM786526 KSI786507:KSI786526 LCE786507:LCE786526 LMA786507:LMA786526 LVW786507:LVW786526 MFS786507:MFS786526 MPO786507:MPO786526 MZK786507:MZK786526 NJG786507:NJG786526 NTC786507:NTC786526 OCY786507:OCY786526 OMU786507:OMU786526 OWQ786507:OWQ786526 PGM786507:PGM786526 PQI786507:PQI786526 QAE786507:QAE786526 QKA786507:QKA786526 QTW786507:QTW786526 RDS786507:RDS786526 RNO786507:RNO786526 RXK786507:RXK786526 SHG786507:SHG786526 SRC786507:SRC786526 TAY786507:TAY786526 TKU786507:TKU786526 TUQ786507:TUQ786526 UEM786507:UEM786526 UOI786507:UOI786526 UYE786507:UYE786526 VIA786507:VIA786526 VRW786507:VRW786526 WBS786507:WBS786526 WLO786507:WLO786526 WVK786507:WVK786526 C852043:C852062 IY852043:IY852062 SU852043:SU852062 ACQ852043:ACQ852062 AMM852043:AMM852062 AWI852043:AWI852062 BGE852043:BGE852062 BQA852043:BQA852062 BZW852043:BZW852062 CJS852043:CJS852062 CTO852043:CTO852062 DDK852043:DDK852062 DNG852043:DNG852062 DXC852043:DXC852062 EGY852043:EGY852062 EQU852043:EQU852062 FAQ852043:FAQ852062 FKM852043:FKM852062 FUI852043:FUI852062 GEE852043:GEE852062 GOA852043:GOA852062 GXW852043:GXW852062 HHS852043:HHS852062 HRO852043:HRO852062 IBK852043:IBK852062 ILG852043:ILG852062 IVC852043:IVC852062 JEY852043:JEY852062 JOU852043:JOU852062 JYQ852043:JYQ852062 KIM852043:KIM852062 KSI852043:KSI852062 LCE852043:LCE852062 LMA852043:LMA852062 LVW852043:LVW852062 MFS852043:MFS852062 MPO852043:MPO852062 MZK852043:MZK852062 NJG852043:NJG852062 NTC852043:NTC852062 OCY852043:OCY852062 OMU852043:OMU852062 OWQ852043:OWQ852062 PGM852043:PGM852062 PQI852043:PQI852062 QAE852043:QAE852062 QKA852043:QKA852062 QTW852043:QTW852062 RDS852043:RDS852062 RNO852043:RNO852062 RXK852043:RXK852062 SHG852043:SHG852062 SRC852043:SRC852062 TAY852043:TAY852062 TKU852043:TKU852062 TUQ852043:TUQ852062 UEM852043:UEM852062 UOI852043:UOI852062 UYE852043:UYE852062 VIA852043:VIA852062 VRW852043:VRW852062 WBS852043:WBS852062 WLO852043:WLO852062 WVK852043:WVK852062 C917579:C917598 IY917579:IY917598 SU917579:SU917598 ACQ917579:ACQ917598 AMM917579:AMM917598 AWI917579:AWI917598 BGE917579:BGE917598 BQA917579:BQA917598 BZW917579:BZW917598 CJS917579:CJS917598 CTO917579:CTO917598 DDK917579:DDK917598 DNG917579:DNG917598 DXC917579:DXC917598 EGY917579:EGY917598 EQU917579:EQU917598 FAQ917579:FAQ917598 FKM917579:FKM917598 FUI917579:FUI917598 GEE917579:GEE917598 GOA917579:GOA917598 GXW917579:GXW917598 HHS917579:HHS917598 HRO917579:HRO917598 IBK917579:IBK917598 ILG917579:ILG917598 IVC917579:IVC917598 JEY917579:JEY917598 JOU917579:JOU917598 JYQ917579:JYQ917598 KIM917579:KIM917598 KSI917579:KSI917598 LCE917579:LCE917598 LMA917579:LMA917598 LVW917579:LVW917598 MFS917579:MFS917598 MPO917579:MPO917598 MZK917579:MZK917598 NJG917579:NJG917598 NTC917579:NTC917598 OCY917579:OCY917598 OMU917579:OMU917598 OWQ917579:OWQ917598 PGM917579:PGM917598 PQI917579:PQI917598 QAE917579:QAE917598 QKA917579:QKA917598 QTW917579:QTW917598 RDS917579:RDS917598 RNO917579:RNO917598 RXK917579:RXK917598 SHG917579:SHG917598 SRC917579:SRC917598 TAY917579:TAY917598 TKU917579:TKU917598 TUQ917579:TUQ917598 UEM917579:UEM917598 UOI917579:UOI917598 UYE917579:UYE917598 VIA917579:VIA917598 VRW917579:VRW917598 WBS917579:WBS917598 WLO917579:WLO917598 WVK917579:WVK917598 C983115:C983134 IY983115:IY983134 SU983115:SU983134 ACQ983115:ACQ983134 AMM983115:AMM983134 AWI983115:AWI983134 BGE983115:BGE983134 BQA983115:BQA983134 BZW983115:BZW983134 CJS983115:CJS983134 CTO983115:CTO983134 DDK983115:DDK983134 DNG983115:DNG983134 DXC983115:DXC983134 EGY983115:EGY983134 EQU983115:EQU983134 FAQ983115:FAQ983134 FKM983115:FKM983134 FUI983115:FUI983134 GEE983115:GEE983134 GOA983115:GOA983134 GXW983115:GXW983134 HHS983115:HHS983134 HRO983115:HRO983134 IBK983115:IBK983134 ILG983115:ILG983134 IVC983115:IVC983134 JEY983115:JEY983134 JOU983115:JOU983134 JYQ983115:JYQ983134 KIM983115:KIM983134 KSI983115:KSI983134 LCE983115:LCE983134 LMA983115:LMA983134 LVW983115:LVW983134 MFS983115:MFS983134 MPO983115:MPO983134 MZK983115:MZK983134 NJG983115:NJG983134 NTC983115:NTC983134 OCY983115:OCY983134 OMU983115:OMU983134 OWQ983115:OWQ983134 PGM983115:PGM983134 PQI983115:PQI983134 QAE983115:QAE983134 QKA983115:QKA983134 QTW983115:QTW983134 RDS983115:RDS983134 RNO983115:RNO983134 RXK983115:RXK983134 SHG983115:SHG983134 SRC983115:SRC983134 TAY983115:TAY983134 TKU983115:TKU983134 TUQ983115:TUQ983134 UEM983115:UEM983134 UOI983115:UOI983134 UYE983115:UYE983134 VIA983115:VIA983134 VRW983115:VRW983134 WBS983115:WBS983134 WLO983115:WLO983134 WVK983115:WVK983134">
      <formula1>$B$141</formula1>
    </dataValidation>
    <dataValidation type="list" allowBlank="1" showInputMessage="1" showErrorMessage="1" sqref="F69:F88 JB69:JB88 SX69:SX88 ACT69:ACT88 AMP69:AMP88 AWL69:AWL88 BGH69:BGH88 BQD69:BQD88 BZZ69:BZZ88 CJV69:CJV88 CTR69:CTR88 DDN69:DDN88 DNJ69:DNJ88 DXF69:DXF88 EHB69:EHB88 EQX69:EQX88 FAT69:FAT88 FKP69:FKP88 FUL69:FUL88 GEH69:GEH88 GOD69:GOD88 GXZ69:GXZ88 HHV69:HHV88 HRR69:HRR88 IBN69:IBN88 ILJ69:ILJ88 IVF69:IVF88 JFB69:JFB88 JOX69:JOX88 JYT69:JYT88 KIP69:KIP88 KSL69:KSL88 LCH69:LCH88 LMD69:LMD88 LVZ69:LVZ88 MFV69:MFV88 MPR69:MPR88 MZN69:MZN88 NJJ69:NJJ88 NTF69:NTF88 ODB69:ODB88 OMX69:OMX88 OWT69:OWT88 PGP69:PGP88 PQL69:PQL88 QAH69:QAH88 QKD69:QKD88 QTZ69:QTZ88 RDV69:RDV88 RNR69:RNR88 RXN69:RXN88 SHJ69:SHJ88 SRF69:SRF88 TBB69:TBB88 TKX69:TKX88 TUT69:TUT88 UEP69:UEP88 UOL69:UOL88 UYH69:UYH88 VID69:VID88 VRZ69:VRZ88 WBV69:WBV88 WLR69:WLR88 WVN69:WVN88 F65611:F65630 JB65611:JB65630 SX65611:SX65630 ACT65611:ACT65630 AMP65611:AMP65630 AWL65611:AWL65630 BGH65611:BGH65630 BQD65611:BQD65630 BZZ65611:BZZ65630 CJV65611:CJV65630 CTR65611:CTR65630 DDN65611:DDN65630 DNJ65611:DNJ65630 DXF65611:DXF65630 EHB65611:EHB65630 EQX65611:EQX65630 FAT65611:FAT65630 FKP65611:FKP65630 FUL65611:FUL65630 GEH65611:GEH65630 GOD65611:GOD65630 GXZ65611:GXZ65630 HHV65611:HHV65630 HRR65611:HRR65630 IBN65611:IBN65630 ILJ65611:ILJ65630 IVF65611:IVF65630 JFB65611:JFB65630 JOX65611:JOX65630 JYT65611:JYT65630 KIP65611:KIP65630 KSL65611:KSL65630 LCH65611:LCH65630 LMD65611:LMD65630 LVZ65611:LVZ65630 MFV65611:MFV65630 MPR65611:MPR65630 MZN65611:MZN65630 NJJ65611:NJJ65630 NTF65611:NTF65630 ODB65611:ODB65630 OMX65611:OMX65630 OWT65611:OWT65630 PGP65611:PGP65630 PQL65611:PQL65630 QAH65611:QAH65630 QKD65611:QKD65630 QTZ65611:QTZ65630 RDV65611:RDV65630 RNR65611:RNR65630 RXN65611:RXN65630 SHJ65611:SHJ65630 SRF65611:SRF65630 TBB65611:TBB65630 TKX65611:TKX65630 TUT65611:TUT65630 UEP65611:UEP65630 UOL65611:UOL65630 UYH65611:UYH65630 VID65611:VID65630 VRZ65611:VRZ65630 WBV65611:WBV65630 WLR65611:WLR65630 WVN65611:WVN65630 F131147:F131166 JB131147:JB131166 SX131147:SX131166 ACT131147:ACT131166 AMP131147:AMP131166 AWL131147:AWL131166 BGH131147:BGH131166 BQD131147:BQD131166 BZZ131147:BZZ131166 CJV131147:CJV131166 CTR131147:CTR131166 DDN131147:DDN131166 DNJ131147:DNJ131166 DXF131147:DXF131166 EHB131147:EHB131166 EQX131147:EQX131166 FAT131147:FAT131166 FKP131147:FKP131166 FUL131147:FUL131166 GEH131147:GEH131166 GOD131147:GOD131166 GXZ131147:GXZ131166 HHV131147:HHV131166 HRR131147:HRR131166 IBN131147:IBN131166 ILJ131147:ILJ131166 IVF131147:IVF131166 JFB131147:JFB131166 JOX131147:JOX131166 JYT131147:JYT131166 KIP131147:KIP131166 KSL131147:KSL131166 LCH131147:LCH131166 LMD131147:LMD131166 LVZ131147:LVZ131166 MFV131147:MFV131166 MPR131147:MPR131166 MZN131147:MZN131166 NJJ131147:NJJ131166 NTF131147:NTF131166 ODB131147:ODB131166 OMX131147:OMX131166 OWT131147:OWT131166 PGP131147:PGP131166 PQL131147:PQL131166 QAH131147:QAH131166 QKD131147:QKD131166 QTZ131147:QTZ131166 RDV131147:RDV131166 RNR131147:RNR131166 RXN131147:RXN131166 SHJ131147:SHJ131166 SRF131147:SRF131166 TBB131147:TBB131166 TKX131147:TKX131166 TUT131147:TUT131166 UEP131147:UEP131166 UOL131147:UOL131166 UYH131147:UYH131166 VID131147:VID131166 VRZ131147:VRZ131166 WBV131147:WBV131166 WLR131147:WLR131166 WVN131147:WVN131166 F196683:F196702 JB196683:JB196702 SX196683:SX196702 ACT196683:ACT196702 AMP196683:AMP196702 AWL196683:AWL196702 BGH196683:BGH196702 BQD196683:BQD196702 BZZ196683:BZZ196702 CJV196683:CJV196702 CTR196683:CTR196702 DDN196683:DDN196702 DNJ196683:DNJ196702 DXF196683:DXF196702 EHB196683:EHB196702 EQX196683:EQX196702 FAT196683:FAT196702 FKP196683:FKP196702 FUL196683:FUL196702 GEH196683:GEH196702 GOD196683:GOD196702 GXZ196683:GXZ196702 HHV196683:HHV196702 HRR196683:HRR196702 IBN196683:IBN196702 ILJ196683:ILJ196702 IVF196683:IVF196702 JFB196683:JFB196702 JOX196683:JOX196702 JYT196683:JYT196702 KIP196683:KIP196702 KSL196683:KSL196702 LCH196683:LCH196702 LMD196683:LMD196702 LVZ196683:LVZ196702 MFV196683:MFV196702 MPR196683:MPR196702 MZN196683:MZN196702 NJJ196683:NJJ196702 NTF196683:NTF196702 ODB196683:ODB196702 OMX196683:OMX196702 OWT196683:OWT196702 PGP196683:PGP196702 PQL196683:PQL196702 QAH196683:QAH196702 QKD196683:QKD196702 QTZ196683:QTZ196702 RDV196683:RDV196702 RNR196683:RNR196702 RXN196683:RXN196702 SHJ196683:SHJ196702 SRF196683:SRF196702 TBB196683:TBB196702 TKX196683:TKX196702 TUT196683:TUT196702 UEP196683:UEP196702 UOL196683:UOL196702 UYH196683:UYH196702 VID196683:VID196702 VRZ196683:VRZ196702 WBV196683:WBV196702 WLR196683:WLR196702 WVN196683:WVN196702 F262219:F262238 JB262219:JB262238 SX262219:SX262238 ACT262219:ACT262238 AMP262219:AMP262238 AWL262219:AWL262238 BGH262219:BGH262238 BQD262219:BQD262238 BZZ262219:BZZ262238 CJV262219:CJV262238 CTR262219:CTR262238 DDN262219:DDN262238 DNJ262219:DNJ262238 DXF262219:DXF262238 EHB262219:EHB262238 EQX262219:EQX262238 FAT262219:FAT262238 FKP262219:FKP262238 FUL262219:FUL262238 GEH262219:GEH262238 GOD262219:GOD262238 GXZ262219:GXZ262238 HHV262219:HHV262238 HRR262219:HRR262238 IBN262219:IBN262238 ILJ262219:ILJ262238 IVF262219:IVF262238 JFB262219:JFB262238 JOX262219:JOX262238 JYT262219:JYT262238 KIP262219:KIP262238 KSL262219:KSL262238 LCH262219:LCH262238 LMD262219:LMD262238 LVZ262219:LVZ262238 MFV262219:MFV262238 MPR262219:MPR262238 MZN262219:MZN262238 NJJ262219:NJJ262238 NTF262219:NTF262238 ODB262219:ODB262238 OMX262219:OMX262238 OWT262219:OWT262238 PGP262219:PGP262238 PQL262219:PQL262238 QAH262219:QAH262238 QKD262219:QKD262238 QTZ262219:QTZ262238 RDV262219:RDV262238 RNR262219:RNR262238 RXN262219:RXN262238 SHJ262219:SHJ262238 SRF262219:SRF262238 TBB262219:TBB262238 TKX262219:TKX262238 TUT262219:TUT262238 UEP262219:UEP262238 UOL262219:UOL262238 UYH262219:UYH262238 VID262219:VID262238 VRZ262219:VRZ262238 WBV262219:WBV262238 WLR262219:WLR262238 WVN262219:WVN262238 F327755:F327774 JB327755:JB327774 SX327755:SX327774 ACT327755:ACT327774 AMP327755:AMP327774 AWL327755:AWL327774 BGH327755:BGH327774 BQD327755:BQD327774 BZZ327755:BZZ327774 CJV327755:CJV327774 CTR327755:CTR327774 DDN327755:DDN327774 DNJ327755:DNJ327774 DXF327755:DXF327774 EHB327755:EHB327774 EQX327755:EQX327774 FAT327755:FAT327774 FKP327755:FKP327774 FUL327755:FUL327774 GEH327755:GEH327774 GOD327755:GOD327774 GXZ327755:GXZ327774 HHV327755:HHV327774 HRR327755:HRR327774 IBN327755:IBN327774 ILJ327755:ILJ327774 IVF327755:IVF327774 JFB327755:JFB327774 JOX327755:JOX327774 JYT327755:JYT327774 KIP327755:KIP327774 KSL327755:KSL327774 LCH327755:LCH327774 LMD327755:LMD327774 LVZ327755:LVZ327774 MFV327755:MFV327774 MPR327755:MPR327774 MZN327755:MZN327774 NJJ327755:NJJ327774 NTF327755:NTF327774 ODB327755:ODB327774 OMX327755:OMX327774 OWT327755:OWT327774 PGP327755:PGP327774 PQL327755:PQL327774 QAH327755:QAH327774 QKD327755:QKD327774 QTZ327755:QTZ327774 RDV327755:RDV327774 RNR327755:RNR327774 RXN327755:RXN327774 SHJ327755:SHJ327774 SRF327755:SRF327774 TBB327755:TBB327774 TKX327755:TKX327774 TUT327755:TUT327774 UEP327755:UEP327774 UOL327755:UOL327774 UYH327755:UYH327774 VID327755:VID327774 VRZ327755:VRZ327774 WBV327755:WBV327774 WLR327755:WLR327774 WVN327755:WVN327774 F393291:F393310 JB393291:JB393310 SX393291:SX393310 ACT393291:ACT393310 AMP393291:AMP393310 AWL393291:AWL393310 BGH393291:BGH393310 BQD393291:BQD393310 BZZ393291:BZZ393310 CJV393291:CJV393310 CTR393291:CTR393310 DDN393291:DDN393310 DNJ393291:DNJ393310 DXF393291:DXF393310 EHB393291:EHB393310 EQX393291:EQX393310 FAT393291:FAT393310 FKP393291:FKP393310 FUL393291:FUL393310 GEH393291:GEH393310 GOD393291:GOD393310 GXZ393291:GXZ393310 HHV393291:HHV393310 HRR393291:HRR393310 IBN393291:IBN393310 ILJ393291:ILJ393310 IVF393291:IVF393310 JFB393291:JFB393310 JOX393291:JOX393310 JYT393291:JYT393310 KIP393291:KIP393310 KSL393291:KSL393310 LCH393291:LCH393310 LMD393291:LMD393310 LVZ393291:LVZ393310 MFV393291:MFV393310 MPR393291:MPR393310 MZN393291:MZN393310 NJJ393291:NJJ393310 NTF393291:NTF393310 ODB393291:ODB393310 OMX393291:OMX393310 OWT393291:OWT393310 PGP393291:PGP393310 PQL393291:PQL393310 QAH393291:QAH393310 QKD393291:QKD393310 QTZ393291:QTZ393310 RDV393291:RDV393310 RNR393291:RNR393310 RXN393291:RXN393310 SHJ393291:SHJ393310 SRF393291:SRF393310 TBB393291:TBB393310 TKX393291:TKX393310 TUT393291:TUT393310 UEP393291:UEP393310 UOL393291:UOL393310 UYH393291:UYH393310 VID393291:VID393310 VRZ393291:VRZ393310 WBV393291:WBV393310 WLR393291:WLR393310 WVN393291:WVN393310 F458827:F458846 JB458827:JB458846 SX458827:SX458846 ACT458827:ACT458846 AMP458827:AMP458846 AWL458827:AWL458846 BGH458827:BGH458846 BQD458827:BQD458846 BZZ458827:BZZ458846 CJV458827:CJV458846 CTR458827:CTR458846 DDN458827:DDN458846 DNJ458827:DNJ458846 DXF458827:DXF458846 EHB458827:EHB458846 EQX458827:EQX458846 FAT458827:FAT458846 FKP458827:FKP458846 FUL458827:FUL458846 GEH458827:GEH458846 GOD458827:GOD458846 GXZ458827:GXZ458846 HHV458827:HHV458846 HRR458827:HRR458846 IBN458827:IBN458846 ILJ458827:ILJ458846 IVF458827:IVF458846 JFB458827:JFB458846 JOX458827:JOX458846 JYT458827:JYT458846 KIP458827:KIP458846 KSL458827:KSL458846 LCH458827:LCH458846 LMD458827:LMD458846 LVZ458827:LVZ458846 MFV458827:MFV458846 MPR458827:MPR458846 MZN458827:MZN458846 NJJ458827:NJJ458846 NTF458827:NTF458846 ODB458827:ODB458846 OMX458827:OMX458846 OWT458827:OWT458846 PGP458827:PGP458846 PQL458827:PQL458846 QAH458827:QAH458846 QKD458827:QKD458846 QTZ458827:QTZ458846 RDV458827:RDV458846 RNR458827:RNR458846 RXN458827:RXN458846 SHJ458827:SHJ458846 SRF458827:SRF458846 TBB458827:TBB458846 TKX458827:TKX458846 TUT458827:TUT458846 UEP458827:UEP458846 UOL458827:UOL458846 UYH458827:UYH458846 VID458827:VID458846 VRZ458827:VRZ458846 WBV458827:WBV458846 WLR458827:WLR458846 WVN458827:WVN458846 F524363:F524382 JB524363:JB524382 SX524363:SX524382 ACT524363:ACT524382 AMP524363:AMP524382 AWL524363:AWL524382 BGH524363:BGH524382 BQD524363:BQD524382 BZZ524363:BZZ524382 CJV524363:CJV524382 CTR524363:CTR524382 DDN524363:DDN524382 DNJ524363:DNJ524382 DXF524363:DXF524382 EHB524363:EHB524382 EQX524363:EQX524382 FAT524363:FAT524382 FKP524363:FKP524382 FUL524363:FUL524382 GEH524363:GEH524382 GOD524363:GOD524382 GXZ524363:GXZ524382 HHV524363:HHV524382 HRR524363:HRR524382 IBN524363:IBN524382 ILJ524363:ILJ524382 IVF524363:IVF524382 JFB524363:JFB524382 JOX524363:JOX524382 JYT524363:JYT524382 KIP524363:KIP524382 KSL524363:KSL524382 LCH524363:LCH524382 LMD524363:LMD524382 LVZ524363:LVZ524382 MFV524363:MFV524382 MPR524363:MPR524382 MZN524363:MZN524382 NJJ524363:NJJ524382 NTF524363:NTF524382 ODB524363:ODB524382 OMX524363:OMX524382 OWT524363:OWT524382 PGP524363:PGP524382 PQL524363:PQL524382 QAH524363:QAH524382 QKD524363:QKD524382 QTZ524363:QTZ524382 RDV524363:RDV524382 RNR524363:RNR524382 RXN524363:RXN524382 SHJ524363:SHJ524382 SRF524363:SRF524382 TBB524363:TBB524382 TKX524363:TKX524382 TUT524363:TUT524382 UEP524363:UEP524382 UOL524363:UOL524382 UYH524363:UYH524382 VID524363:VID524382 VRZ524363:VRZ524382 WBV524363:WBV524382 WLR524363:WLR524382 WVN524363:WVN524382 F589899:F589918 JB589899:JB589918 SX589899:SX589918 ACT589899:ACT589918 AMP589899:AMP589918 AWL589899:AWL589918 BGH589899:BGH589918 BQD589899:BQD589918 BZZ589899:BZZ589918 CJV589899:CJV589918 CTR589899:CTR589918 DDN589899:DDN589918 DNJ589899:DNJ589918 DXF589899:DXF589918 EHB589899:EHB589918 EQX589899:EQX589918 FAT589899:FAT589918 FKP589899:FKP589918 FUL589899:FUL589918 GEH589899:GEH589918 GOD589899:GOD589918 GXZ589899:GXZ589918 HHV589899:HHV589918 HRR589899:HRR589918 IBN589899:IBN589918 ILJ589899:ILJ589918 IVF589899:IVF589918 JFB589899:JFB589918 JOX589899:JOX589918 JYT589899:JYT589918 KIP589899:KIP589918 KSL589899:KSL589918 LCH589899:LCH589918 LMD589899:LMD589918 LVZ589899:LVZ589918 MFV589899:MFV589918 MPR589899:MPR589918 MZN589899:MZN589918 NJJ589899:NJJ589918 NTF589899:NTF589918 ODB589899:ODB589918 OMX589899:OMX589918 OWT589899:OWT589918 PGP589899:PGP589918 PQL589899:PQL589918 QAH589899:QAH589918 QKD589899:QKD589918 QTZ589899:QTZ589918 RDV589899:RDV589918 RNR589899:RNR589918 RXN589899:RXN589918 SHJ589899:SHJ589918 SRF589899:SRF589918 TBB589899:TBB589918 TKX589899:TKX589918 TUT589899:TUT589918 UEP589899:UEP589918 UOL589899:UOL589918 UYH589899:UYH589918 VID589899:VID589918 VRZ589899:VRZ589918 WBV589899:WBV589918 WLR589899:WLR589918 WVN589899:WVN589918 F655435:F655454 JB655435:JB655454 SX655435:SX655454 ACT655435:ACT655454 AMP655435:AMP655454 AWL655435:AWL655454 BGH655435:BGH655454 BQD655435:BQD655454 BZZ655435:BZZ655454 CJV655435:CJV655454 CTR655435:CTR655454 DDN655435:DDN655454 DNJ655435:DNJ655454 DXF655435:DXF655454 EHB655435:EHB655454 EQX655435:EQX655454 FAT655435:FAT655454 FKP655435:FKP655454 FUL655435:FUL655454 GEH655435:GEH655454 GOD655435:GOD655454 GXZ655435:GXZ655454 HHV655435:HHV655454 HRR655435:HRR655454 IBN655435:IBN655454 ILJ655435:ILJ655454 IVF655435:IVF655454 JFB655435:JFB655454 JOX655435:JOX655454 JYT655435:JYT655454 KIP655435:KIP655454 KSL655435:KSL655454 LCH655435:LCH655454 LMD655435:LMD655454 LVZ655435:LVZ655454 MFV655435:MFV655454 MPR655435:MPR655454 MZN655435:MZN655454 NJJ655435:NJJ655454 NTF655435:NTF655454 ODB655435:ODB655454 OMX655435:OMX655454 OWT655435:OWT655454 PGP655435:PGP655454 PQL655435:PQL655454 QAH655435:QAH655454 QKD655435:QKD655454 QTZ655435:QTZ655454 RDV655435:RDV655454 RNR655435:RNR655454 RXN655435:RXN655454 SHJ655435:SHJ655454 SRF655435:SRF655454 TBB655435:TBB655454 TKX655435:TKX655454 TUT655435:TUT655454 UEP655435:UEP655454 UOL655435:UOL655454 UYH655435:UYH655454 VID655435:VID655454 VRZ655435:VRZ655454 WBV655435:WBV655454 WLR655435:WLR655454 WVN655435:WVN655454 F720971:F720990 JB720971:JB720990 SX720971:SX720990 ACT720971:ACT720990 AMP720971:AMP720990 AWL720971:AWL720990 BGH720971:BGH720990 BQD720971:BQD720990 BZZ720971:BZZ720990 CJV720971:CJV720990 CTR720971:CTR720990 DDN720971:DDN720990 DNJ720971:DNJ720990 DXF720971:DXF720990 EHB720971:EHB720990 EQX720971:EQX720990 FAT720971:FAT720990 FKP720971:FKP720990 FUL720971:FUL720990 GEH720971:GEH720990 GOD720971:GOD720990 GXZ720971:GXZ720990 HHV720971:HHV720990 HRR720971:HRR720990 IBN720971:IBN720990 ILJ720971:ILJ720990 IVF720971:IVF720990 JFB720971:JFB720990 JOX720971:JOX720990 JYT720971:JYT720990 KIP720971:KIP720990 KSL720971:KSL720990 LCH720971:LCH720990 LMD720971:LMD720990 LVZ720971:LVZ720990 MFV720971:MFV720990 MPR720971:MPR720990 MZN720971:MZN720990 NJJ720971:NJJ720990 NTF720971:NTF720990 ODB720971:ODB720990 OMX720971:OMX720990 OWT720971:OWT720990 PGP720971:PGP720990 PQL720971:PQL720990 QAH720971:QAH720990 QKD720971:QKD720990 QTZ720971:QTZ720990 RDV720971:RDV720990 RNR720971:RNR720990 RXN720971:RXN720990 SHJ720971:SHJ720990 SRF720971:SRF720990 TBB720971:TBB720990 TKX720971:TKX720990 TUT720971:TUT720990 UEP720971:UEP720990 UOL720971:UOL720990 UYH720971:UYH720990 VID720971:VID720990 VRZ720971:VRZ720990 WBV720971:WBV720990 WLR720971:WLR720990 WVN720971:WVN720990 F786507:F786526 JB786507:JB786526 SX786507:SX786526 ACT786507:ACT786526 AMP786507:AMP786526 AWL786507:AWL786526 BGH786507:BGH786526 BQD786507:BQD786526 BZZ786507:BZZ786526 CJV786507:CJV786526 CTR786507:CTR786526 DDN786507:DDN786526 DNJ786507:DNJ786526 DXF786507:DXF786526 EHB786507:EHB786526 EQX786507:EQX786526 FAT786507:FAT786526 FKP786507:FKP786526 FUL786507:FUL786526 GEH786507:GEH786526 GOD786507:GOD786526 GXZ786507:GXZ786526 HHV786507:HHV786526 HRR786507:HRR786526 IBN786507:IBN786526 ILJ786507:ILJ786526 IVF786507:IVF786526 JFB786507:JFB786526 JOX786507:JOX786526 JYT786507:JYT786526 KIP786507:KIP786526 KSL786507:KSL786526 LCH786507:LCH786526 LMD786507:LMD786526 LVZ786507:LVZ786526 MFV786507:MFV786526 MPR786507:MPR786526 MZN786507:MZN786526 NJJ786507:NJJ786526 NTF786507:NTF786526 ODB786507:ODB786526 OMX786507:OMX786526 OWT786507:OWT786526 PGP786507:PGP786526 PQL786507:PQL786526 QAH786507:QAH786526 QKD786507:QKD786526 QTZ786507:QTZ786526 RDV786507:RDV786526 RNR786507:RNR786526 RXN786507:RXN786526 SHJ786507:SHJ786526 SRF786507:SRF786526 TBB786507:TBB786526 TKX786507:TKX786526 TUT786507:TUT786526 UEP786507:UEP786526 UOL786507:UOL786526 UYH786507:UYH786526 VID786507:VID786526 VRZ786507:VRZ786526 WBV786507:WBV786526 WLR786507:WLR786526 WVN786507:WVN786526 F852043:F852062 JB852043:JB852062 SX852043:SX852062 ACT852043:ACT852062 AMP852043:AMP852062 AWL852043:AWL852062 BGH852043:BGH852062 BQD852043:BQD852062 BZZ852043:BZZ852062 CJV852043:CJV852062 CTR852043:CTR852062 DDN852043:DDN852062 DNJ852043:DNJ852062 DXF852043:DXF852062 EHB852043:EHB852062 EQX852043:EQX852062 FAT852043:FAT852062 FKP852043:FKP852062 FUL852043:FUL852062 GEH852043:GEH852062 GOD852043:GOD852062 GXZ852043:GXZ852062 HHV852043:HHV852062 HRR852043:HRR852062 IBN852043:IBN852062 ILJ852043:ILJ852062 IVF852043:IVF852062 JFB852043:JFB852062 JOX852043:JOX852062 JYT852043:JYT852062 KIP852043:KIP852062 KSL852043:KSL852062 LCH852043:LCH852062 LMD852043:LMD852062 LVZ852043:LVZ852062 MFV852043:MFV852062 MPR852043:MPR852062 MZN852043:MZN852062 NJJ852043:NJJ852062 NTF852043:NTF852062 ODB852043:ODB852062 OMX852043:OMX852062 OWT852043:OWT852062 PGP852043:PGP852062 PQL852043:PQL852062 QAH852043:QAH852062 QKD852043:QKD852062 QTZ852043:QTZ852062 RDV852043:RDV852062 RNR852043:RNR852062 RXN852043:RXN852062 SHJ852043:SHJ852062 SRF852043:SRF852062 TBB852043:TBB852062 TKX852043:TKX852062 TUT852043:TUT852062 UEP852043:UEP852062 UOL852043:UOL852062 UYH852043:UYH852062 VID852043:VID852062 VRZ852043:VRZ852062 WBV852043:WBV852062 WLR852043:WLR852062 WVN852043:WVN852062 F917579:F917598 JB917579:JB917598 SX917579:SX917598 ACT917579:ACT917598 AMP917579:AMP917598 AWL917579:AWL917598 BGH917579:BGH917598 BQD917579:BQD917598 BZZ917579:BZZ917598 CJV917579:CJV917598 CTR917579:CTR917598 DDN917579:DDN917598 DNJ917579:DNJ917598 DXF917579:DXF917598 EHB917579:EHB917598 EQX917579:EQX917598 FAT917579:FAT917598 FKP917579:FKP917598 FUL917579:FUL917598 GEH917579:GEH917598 GOD917579:GOD917598 GXZ917579:GXZ917598 HHV917579:HHV917598 HRR917579:HRR917598 IBN917579:IBN917598 ILJ917579:ILJ917598 IVF917579:IVF917598 JFB917579:JFB917598 JOX917579:JOX917598 JYT917579:JYT917598 KIP917579:KIP917598 KSL917579:KSL917598 LCH917579:LCH917598 LMD917579:LMD917598 LVZ917579:LVZ917598 MFV917579:MFV917598 MPR917579:MPR917598 MZN917579:MZN917598 NJJ917579:NJJ917598 NTF917579:NTF917598 ODB917579:ODB917598 OMX917579:OMX917598 OWT917579:OWT917598 PGP917579:PGP917598 PQL917579:PQL917598 QAH917579:QAH917598 QKD917579:QKD917598 QTZ917579:QTZ917598 RDV917579:RDV917598 RNR917579:RNR917598 RXN917579:RXN917598 SHJ917579:SHJ917598 SRF917579:SRF917598 TBB917579:TBB917598 TKX917579:TKX917598 TUT917579:TUT917598 UEP917579:UEP917598 UOL917579:UOL917598 UYH917579:UYH917598 VID917579:VID917598 VRZ917579:VRZ917598 WBV917579:WBV917598 WLR917579:WLR917598 WVN917579:WVN917598 F983115:F983134 JB983115:JB983134 SX983115:SX983134 ACT983115:ACT983134 AMP983115:AMP983134 AWL983115:AWL983134 BGH983115:BGH983134 BQD983115:BQD983134 BZZ983115:BZZ983134 CJV983115:CJV983134 CTR983115:CTR983134 DDN983115:DDN983134 DNJ983115:DNJ983134 DXF983115:DXF983134 EHB983115:EHB983134 EQX983115:EQX983134 FAT983115:FAT983134 FKP983115:FKP983134 FUL983115:FUL983134 GEH983115:GEH983134 GOD983115:GOD983134 GXZ983115:GXZ983134 HHV983115:HHV983134 HRR983115:HRR983134 IBN983115:IBN983134 ILJ983115:ILJ983134 IVF983115:IVF983134 JFB983115:JFB983134 JOX983115:JOX983134 JYT983115:JYT983134 KIP983115:KIP983134 KSL983115:KSL983134 LCH983115:LCH983134 LMD983115:LMD983134 LVZ983115:LVZ983134 MFV983115:MFV983134 MPR983115:MPR983134 MZN983115:MZN983134 NJJ983115:NJJ983134 NTF983115:NTF983134 ODB983115:ODB983134 OMX983115:OMX983134 OWT983115:OWT983134 PGP983115:PGP983134 PQL983115:PQL983134 QAH983115:QAH983134 QKD983115:QKD983134 QTZ983115:QTZ983134 RDV983115:RDV983134 RNR983115:RNR983134 RXN983115:RXN983134 SHJ983115:SHJ983134 SRF983115:SRF983134 TBB983115:TBB983134 TKX983115:TKX983134 TUT983115:TUT983134 UEP983115:UEP983134 UOL983115:UOL983134 UYH983115:UYH983134 VID983115:VID983134 VRZ983115:VRZ983134 WBV983115:WBV983134 WLR983115:WLR983134 WVN983115:WVN983134">
      <formula1>"бр."</formula1>
    </dataValidation>
    <dataValidation type="list" allowBlank="1" showInputMessage="1" showErrorMessage="1" sqref="E2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65544 JA65544 SW65544 ACS65544 AMO65544 AWK65544 BGG65544 BQC65544 BZY65544 CJU65544 CTQ65544 DDM65544 DNI65544 DXE65544 EHA65544 EQW65544 FAS65544 FKO65544 FUK65544 GEG65544 GOC65544 GXY65544 HHU65544 HRQ65544 IBM65544 ILI65544 IVE65544 JFA65544 JOW65544 JYS65544 KIO65544 KSK65544 LCG65544 LMC65544 LVY65544 MFU65544 MPQ65544 MZM65544 NJI65544 NTE65544 ODA65544 OMW65544 OWS65544 PGO65544 PQK65544 QAG65544 QKC65544 QTY65544 RDU65544 RNQ65544 RXM65544 SHI65544 SRE65544 TBA65544 TKW65544 TUS65544 UEO65544 UOK65544 UYG65544 VIC65544 VRY65544 WBU65544 WLQ65544 WVM65544 E131080 JA131080 SW131080 ACS131080 AMO131080 AWK131080 BGG131080 BQC131080 BZY131080 CJU131080 CTQ131080 DDM131080 DNI131080 DXE131080 EHA131080 EQW131080 FAS131080 FKO131080 FUK131080 GEG131080 GOC131080 GXY131080 HHU131080 HRQ131080 IBM131080 ILI131080 IVE131080 JFA131080 JOW131080 JYS131080 KIO131080 KSK131080 LCG131080 LMC131080 LVY131080 MFU131080 MPQ131080 MZM131080 NJI131080 NTE131080 ODA131080 OMW131080 OWS131080 PGO131080 PQK131080 QAG131080 QKC131080 QTY131080 RDU131080 RNQ131080 RXM131080 SHI131080 SRE131080 TBA131080 TKW131080 TUS131080 UEO131080 UOK131080 UYG131080 VIC131080 VRY131080 WBU131080 WLQ131080 WVM131080 E196616 JA196616 SW196616 ACS196616 AMO196616 AWK196616 BGG196616 BQC196616 BZY196616 CJU196616 CTQ196616 DDM196616 DNI196616 DXE196616 EHA196616 EQW196616 FAS196616 FKO196616 FUK196616 GEG196616 GOC196616 GXY196616 HHU196616 HRQ196616 IBM196616 ILI196616 IVE196616 JFA196616 JOW196616 JYS196616 KIO196616 KSK196616 LCG196616 LMC196616 LVY196616 MFU196616 MPQ196616 MZM196616 NJI196616 NTE196616 ODA196616 OMW196616 OWS196616 PGO196616 PQK196616 QAG196616 QKC196616 QTY196616 RDU196616 RNQ196616 RXM196616 SHI196616 SRE196616 TBA196616 TKW196616 TUS196616 UEO196616 UOK196616 UYG196616 VIC196616 VRY196616 WBU196616 WLQ196616 WVM196616 E262152 JA262152 SW262152 ACS262152 AMO262152 AWK262152 BGG262152 BQC262152 BZY262152 CJU262152 CTQ262152 DDM262152 DNI262152 DXE262152 EHA262152 EQW262152 FAS262152 FKO262152 FUK262152 GEG262152 GOC262152 GXY262152 HHU262152 HRQ262152 IBM262152 ILI262152 IVE262152 JFA262152 JOW262152 JYS262152 KIO262152 KSK262152 LCG262152 LMC262152 LVY262152 MFU262152 MPQ262152 MZM262152 NJI262152 NTE262152 ODA262152 OMW262152 OWS262152 PGO262152 PQK262152 QAG262152 QKC262152 QTY262152 RDU262152 RNQ262152 RXM262152 SHI262152 SRE262152 TBA262152 TKW262152 TUS262152 UEO262152 UOK262152 UYG262152 VIC262152 VRY262152 WBU262152 WLQ262152 WVM262152 E327688 JA327688 SW327688 ACS327688 AMO327688 AWK327688 BGG327688 BQC327688 BZY327688 CJU327688 CTQ327688 DDM327688 DNI327688 DXE327688 EHA327688 EQW327688 FAS327688 FKO327688 FUK327688 GEG327688 GOC327688 GXY327688 HHU327688 HRQ327688 IBM327688 ILI327688 IVE327688 JFA327688 JOW327688 JYS327688 KIO327688 KSK327688 LCG327688 LMC327688 LVY327688 MFU327688 MPQ327688 MZM327688 NJI327688 NTE327688 ODA327688 OMW327688 OWS327688 PGO327688 PQK327688 QAG327688 QKC327688 QTY327688 RDU327688 RNQ327688 RXM327688 SHI327688 SRE327688 TBA327688 TKW327688 TUS327688 UEO327688 UOK327688 UYG327688 VIC327688 VRY327688 WBU327688 WLQ327688 WVM327688 E393224 JA393224 SW393224 ACS393224 AMO393224 AWK393224 BGG393224 BQC393224 BZY393224 CJU393224 CTQ393224 DDM393224 DNI393224 DXE393224 EHA393224 EQW393224 FAS393224 FKO393224 FUK393224 GEG393224 GOC393224 GXY393224 HHU393224 HRQ393224 IBM393224 ILI393224 IVE393224 JFA393224 JOW393224 JYS393224 KIO393224 KSK393224 LCG393224 LMC393224 LVY393224 MFU393224 MPQ393224 MZM393224 NJI393224 NTE393224 ODA393224 OMW393224 OWS393224 PGO393224 PQK393224 QAG393224 QKC393224 QTY393224 RDU393224 RNQ393224 RXM393224 SHI393224 SRE393224 TBA393224 TKW393224 TUS393224 UEO393224 UOK393224 UYG393224 VIC393224 VRY393224 WBU393224 WLQ393224 WVM393224 E458760 JA458760 SW458760 ACS458760 AMO458760 AWK458760 BGG458760 BQC458760 BZY458760 CJU458760 CTQ458760 DDM458760 DNI458760 DXE458760 EHA458760 EQW458760 FAS458760 FKO458760 FUK458760 GEG458760 GOC458760 GXY458760 HHU458760 HRQ458760 IBM458760 ILI458760 IVE458760 JFA458760 JOW458760 JYS458760 KIO458760 KSK458760 LCG458760 LMC458760 LVY458760 MFU458760 MPQ458760 MZM458760 NJI458760 NTE458760 ODA458760 OMW458760 OWS458760 PGO458760 PQK458760 QAG458760 QKC458760 QTY458760 RDU458760 RNQ458760 RXM458760 SHI458760 SRE458760 TBA458760 TKW458760 TUS458760 UEO458760 UOK458760 UYG458760 VIC458760 VRY458760 WBU458760 WLQ458760 WVM458760 E524296 JA524296 SW524296 ACS524296 AMO524296 AWK524296 BGG524296 BQC524296 BZY524296 CJU524296 CTQ524296 DDM524296 DNI524296 DXE524296 EHA524296 EQW524296 FAS524296 FKO524296 FUK524296 GEG524296 GOC524296 GXY524296 HHU524296 HRQ524296 IBM524296 ILI524296 IVE524296 JFA524296 JOW524296 JYS524296 KIO524296 KSK524296 LCG524296 LMC524296 LVY524296 MFU524296 MPQ524296 MZM524296 NJI524296 NTE524296 ODA524296 OMW524296 OWS524296 PGO524296 PQK524296 QAG524296 QKC524296 QTY524296 RDU524296 RNQ524296 RXM524296 SHI524296 SRE524296 TBA524296 TKW524296 TUS524296 UEO524296 UOK524296 UYG524296 VIC524296 VRY524296 WBU524296 WLQ524296 WVM524296 E589832 JA589832 SW589832 ACS589832 AMO589832 AWK589832 BGG589832 BQC589832 BZY589832 CJU589832 CTQ589832 DDM589832 DNI589832 DXE589832 EHA589832 EQW589832 FAS589832 FKO589832 FUK589832 GEG589832 GOC589832 GXY589832 HHU589832 HRQ589832 IBM589832 ILI589832 IVE589832 JFA589832 JOW589832 JYS589832 KIO589832 KSK589832 LCG589832 LMC589832 LVY589832 MFU589832 MPQ589832 MZM589832 NJI589832 NTE589832 ODA589832 OMW589832 OWS589832 PGO589832 PQK589832 QAG589832 QKC589832 QTY589832 RDU589832 RNQ589832 RXM589832 SHI589832 SRE589832 TBA589832 TKW589832 TUS589832 UEO589832 UOK589832 UYG589832 VIC589832 VRY589832 WBU589832 WLQ589832 WVM589832 E655368 JA655368 SW655368 ACS655368 AMO655368 AWK655368 BGG655368 BQC655368 BZY655368 CJU655368 CTQ655368 DDM655368 DNI655368 DXE655368 EHA655368 EQW655368 FAS655368 FKO655368 FUK655368 GEG655368 GOC655368 GXY655368 HHU655368 HRQ655368 IBM655368 ILI655368 IVE655368 JFA655368 JOW655368 JYS655368 KIO655368 KSK655368 LCG655368 LMC655368 LVY655368 MFU655368 MPQ655368 MZM655368 NJI655368 NTE655368 ODA655368 OMW655368 OWS655368 PGO655368 PQK655368 QAG655368 QKC655368 QTY655368 RDU655368 RNQ655368 RXM655368 SHI655368 SRE655368 TBA655368 TKW655368 TUS655368 UEO655368 UOK655368 UYG655368 VIC655368 VRY655368 WBU655368 WLQ655368 WVM655368 E720904 JA720904 SW720904 ACS720904 AMO720904 AWK720904 BGG720904 BQC720904 BZY720904 CJU720904 CTQ720904 DDM720904 DNI720904 DXE720904 EHA720904 EQW720904 FAS720904 FKO720904 FUK720904 GEG720904 GOC720904 GXY720904 HHU720904 HRQ720904 IBM720904 ILI720904 IVE720904 JFA720904 JOW720904 JYS720904 KIO720904 KSK720904 LCG720904 LMC720904 LVY720904 MFU720904 MPQ720904 MZM720904 NJI720904 NTE720904 ODA720904 OMW720904 OWS720904 PGO720904 PQK720904 QAG720904 QKC720904 QTY720904 RDU720904 RNQ720904 RXM720904 SHI720904 SRE720904 TBA720904 TKW720904 TUS720904 UEO720904 UOK720904 UYG720904 VIC720904 VRY720904 WBU720904 WLQ720904 WVM720904 E786440 JA786440 SW786440 ACS786440 AMO786440 AWK786440 BGG786440 BQC786440 BZY786440 CJU786440 CTQ786440 DDM786440 DNI786440 DXE786440 EHA786440 EQW786440 FAS786440 FKO786440 FUK786440 GEG786440 GOC786440 GXY786440 HHU786440 HRQ786440 IBM786440 ILI786440 IVE786440 JFA786440 JOW786440 JYS786440 KIO786440 KSK786440 LCG786440 LMC786440 LVY786440 MFU786440 MPQ786440 MZM786440 NJI786440 NTE786440 ODA786440 OMW786440 OWS786440 PGO786440 PQK786440 QAG786440 QKC786440 QTY786440 RDU786440 RNQ786440 RXM786440 SHI786440 SRE786440 TBA786440 TKW786440 TUS786440 UEO786440 UOK786440 UYG786440 VIC786440 VRY786440 WBU786440 WLQ786440 WVM786440 E851976 JA851976 SW851976 ACS851976 AMO851976 AWK851976 BGG851976 BQC851976 BZY851976 CJU851976 CTQ851976 DDM851976 DNI851976 DXE851976 EHA851976 EQW851976 FAS851976 FKO851976 FUK851976 GEG851976 GOC851976 GXY851976 HHU851976 HRQ851976 IBM851976 ILI851976 IVE851976 JFA851976 JOW851976 JYS851976 KIO851976 KSK851976 LCG851976 LMC851976 LVY851976 MFU851976 MPQ851976 MZM851976 NJI851976 NTE851976 ODA851976 OMW851976 OWS851976 PGO851976 PQK851976 QAG851976 QKC851976 QTY851976 RDU851976 RNQ851976 RXM851976 SHI851976 SRE851976 TBA851976 TKW851976 TUS851976 UEO851976 UOK851976 UYG851976 VIC851976 VRY851976 WBU851976 WLQ851976 WVM851976 E917512 JA917512 SW917512 ACS917512 AMO917512 AWK917512 BGG917512 BQC917512 BZY917512 CJU917512 CTQ917512 DDM917512 DNI917512 DXE917512 EHA917512 EQW917512 FAS917512 FKO917512 FUK917512 GEG917512 GOC917512 GXY917512 HHU917512 HRQ917512 IBM917512 ILI917512 IVE917512 JFA917512 JOW917512 JYS917512 KIO917512 KSK917512 LCG917512 LMC917512 LVY917512 MFU917512 MPQ917512 MZM917512 NJI917512 NTE917512 ODA917512 OMW917512 OWS917512 PGO917512 PQK917512 QAG917512 QKC917512 QTY917512 RDU917512 RNQ917512 RXM917512 SHI917512 SRE917512 TBA917512 TKW917512 TUS917512 UEO917512 UOK917512 UYG917512 VIC917512 VRY917512 WBU917512 WLQ917512 WVM917512 E983048 JA983048 SW983048 ACS983048 AMO983048 AWK983048 BGG983048 BQC983048 BZY983048 CJU983048 CTQ983048 DDM983048 DNI983048 DXE983048 EHA983048 EQW983048 FAS983048 FKO983048 FUK983048 GEG983048 GOC983048 GXY983048 HHU983048 HRQ983048 IBM983048 ILI983048 IVE983048 JFA983048 JOW983048 JYS983048 KIO983048 KSK983048 LCG983048 LMC983048 LVY983048 MFU983048 MPQ983048 MZM983048 NJI983048 NTE983048 ODA983048 OMW983048 OWS983048 PGO983048 PQK983048 QAG983048 QKC983048 QTY983048 RDU983048 RNQ983048 RXM983048 SHI983048 SRE983048 TBA983048 TKW983048 TUS983048 UEO983048 UOK983048 UYG983048 VIC983048 VRY983048 WBU983048 WLQ983048 WVM983048">
      <formula1>$A$132:$A$133</formula1>
    </dataValidation>
    <dataValidation type="textLength" operator="greaterThan" allowBlank="1" showInputMessage="1" showErrorMessage="1" sqref="C38:D67 IY38:IZ67 SU38:SV67 ACQ38:ACR67 AMM38:AMN67 AWI38:AWJ67 BGE38:BGF67 BQA38:BQB67 BZW38:BZX67 CJS38:CJT67 CTO38:CTP67 DDK38:DDL67 DNG38:DNH67 DXC38:DXD67 EGY38:EGZ67 EQU38:EQV67 FAQ38:FAR67 FKM38:FKN67 FUI38:FUJ67 GEE38:GEF67 GOA38:GOB67 GXW38:GXX67 HHS38:HHT67 HRO38:HRP67 IBK38:IBL67 ILG38:ILH67 IVC38:IVD67 JEY38:JEZ67 JOU38:JOV67 JYQ38:JYR67 KIM38:KIN67 KSI38:KSJ67 LCE38:LCF67 LMA38:LMB67 LVW38:LVX67 MFS38:MFT67 MPO38:MPP67 MZK38:MZL67 NJG38:NJH67 NTC38:NTD67 OCY38:OCZ67 OMU38:OMV67 OWQ38:OWR67 PGM38:PGN67 PQI38:PQJ67 QAE38:QAF67 QKA38:QKB67 QTW38:QTX67 RDS38:RDT67 RNO38:RNP67 RXK38:RXL67 SHG38:SHH67 SRC38:SRD67 TAY38:TAZ67 TKU38:TKV67 TUQ38:TUR67 UEM38:UEN67 UOI38:UOJ67 UYE38:UYF67 VIA38:VIB67 VRW38:VRX67 WBS38:WBT67 WLO38:WLP67 WVK38:WVL67 C65580:D65609 IY65580:IZ65609 SU65580:SV65609 ACQ65580:ACR65609 AMM65580:AMN65609 AWI65580:AWJ65609 BGE65580:BGF65609 BQA65580:BQB65609 BZW65580:BZX65609 CJS65580:CJT65609 CTO65580:CTP65609 DDK65580:DDL65609 DNG65580:DNH65609 DXC65580:DXD65609 EGY65580:EGZ65609 EQU65580:EQV65609 FAQ65580:FAR65609 FKM65580:FKN65609 FUI65580:FUJ65609 GEE65580:GEF65609 GOA65580:GOB65609 GXW65580:GXX65609 HHS65580:HHT65609 HRO65580:HRP65609 IBK65580:IBL65609 ILG65580:ILH65609 IVC65580:IVD65609 JEY65580:JEZ65609 JOU65580:JOV65609 JYQ65580:JYR65609 KIM65580:KIN65609 KSI65580:KSJ65609 LCE65580:LCF65609 LMA65580:LMB65609 LVW65580:LVX65609 MFS65580:MFT65609 MPO65580:MPP65609 MZK65580:MZL65609 NJG65580:NJH65609 NTC65580:NTD65609 OCY65580:OCZ65609 OMU65580:OMV65609 OWQ65580:OWR65609 PGM65580:PGN65609 PQI65580:PQJ65609 QAE65580:QAF65609 QKA65580:QKB65609 QTW65580:QTX65609 RDS65580:RDT65609 RNO65580:RNP65609 RXK65580:RXL65609 SHG65580:SHH65609 SRC65580:SRD65609 TAY65580:TAZ65609 TKU65580:TKV65609 TUQ65580:TUR65609 UEM65580:UEN65609 UOI65580:UOJ65609 UYE65580:UYF65609 VIA65580:VIB65609 VRW65580:VRX65609 WBS65580:WBT65609 WLO65580:WLP65609 WVK65580:WVL65609 C131116:D131145 IY131116:IZ131145 SU131116:SV131145 ACQ131116:ACR131145 AMM131116:AMN131145 AWI131116:AWJ131145 BGE131116:BGF131145 BQA131116:BQB131145 BZW131116:BZX131145 CJS131116:CJT131145 CTO131116:CTP131145 DDK131116:DDL131145 DNG131116:DNH131145 DXC131116:DXD131145 EGY131116:EGZ131145 EQU131116:EQV131145 FAQ131116:FAR131145 FKM131116:FKN131145 FUI131116:FUJ131145 GEE131116:GEF131145 GOA131116:GOB131145 GXW131116:GXX131145 HHS131116:HHT131145 HRO131116:HRP131145 IBK131116:IBL131145 ILG131116:ILH131145 IVC131116:IVD131145 JEY131116:JEZ131145 JOU131116:JOV131145 JYQ131116:JYR131145 KIM131116:KIN131145 KSI131116:KSJ131145 LCE131116:LCF131145 LMA131116:LMB131145 LVW131116:LVX131145 MFS131116:MFT131145 MPO131116:MPP131145 MZK131116:MZL131145 NJG131116:NJH131145 NTC131116:NTD131145 OCY131116:OCZ131145 OMU131116:OMV131145 OWQ131116:OWR131145 PGM131116:PGN131145 PQI131116:PQJ131145 QAE131116:QAF131145 QKA131116:QKB131145 QTW131116:QTX131145 RDS131116:RDT131145 RNO131116:RNP131145 RXK131116:RXL131145 SHG131116:SHH131145 SRC131116:SRD131145 TAY131116:TAZ131145 TKU131116:TKV131145 TUQ131116:TUR131145 UEM131116:UEN131145 UOI131116:UOJ131145 UYE131116:UYF131145 VIA131116:VIB131145 VRW131116:VRX131145 WBS131116:WBT131145 WLO131116:WLP131145 WVK131116:WVL131145 C196652:D196681 IY196652:IZ196681 SU196652:SV196681 ACQ196652:ACR196681 AMM196652:AMN196681 AWI196652:AWJ196681 BGE196652:BGF196681 BQA196652:BQB196681 BZW196652:BZX196681 CJS196652:CJT196681 CTO196652:CTP196681 DDK196652:DDL196681 DNG196652:DNH196681 DXC196652:DXD196681 EGY196652:EGZ196681 EQU196652:EQV196681 FAQ196652:FAR196681 FKM196652:FKN196681 FUI196652:FUJ196681 GEE196652:GEF196681 GOA196652:GOB196681 GXW196652:GXX196681 HHS196652:HHT196681 HRO196652:HRP196681 IBK196652:IBL196681 ILG196652:ILH196681 IVC196652:IVD196681 JEY196652:JEZ196681 JOU196652:JOV196681 JYQ196652:JYR196681 KIM196652:KIN196681 KSI196652:KSJ196681 LCE196652:LCF196681 LMA196652:LMB196681 LVW196652:LVX196681 MFS196652:MFT196681 MPO196652:MPP196681 MZK196652:MZL196681 NJG196652:NJH196681 NTC196652:NTD196681 OCY196652:OCZ196681 OMU196652:OMV196681 OWQ196652:OWR196681 PGM196652:PGN196681 PQI196652:PQJ196681 QAE196652:QAF196681 QKA196652:QKB196681 QTW196652:QTX196681 RDS196652:RDT196681 RNO196652:RNP196681 RXK196652:RXL196681 SHG196652:SHH196681 SRC196652:SRD196681 TAY196652:TAZ196681 TKU196652:TKV196681 TUQ196652:TUR196681 UEM196652:UEN196681 UOI196652:UOJ196681 UYE196652:UYF196681 VIA196652:VIB196681 VRW196652:VRX196681 WBS196652:WBT196681 WLO196652:WLP196681 WVK196652:WVL196681 C262188:D262217 IY262188:IZ262217 SU262188:SV262217 ACQ262188:ACR262217 AMM262188:AMN262217 AWI262188:AWJ262217 BGE262188:BGF262217 BQA262188:BQB262217 BZW262188:BZX262217 CJS262188:CJT262217 CTO262188:CTP262217 DDK262188:DDL262217 DNG262188:DNH262217 DXC262188:DXD262217 EGY262188:EGZ262217 EQU262188:EQV262217 FAQ262188:FAR262217 FKM262188:FKN262217 FUI262188:FUJ262217 GEE262188:GEF262217 GOA262188:GOB262217 GXW262188:GXX262217 HHS262188:HHT262217 HRO262188:HRP262217 IBK262188:IBL262217 ILG262188:ILH262217 IVC262188:IVD262217 JEY262188:JEZ262217 JOU262188:JOV262217 JYQ262188:JYR262217 KIM262188:KIN262217 KSI262188:KSJ262217 LCE262188:LCF262217 LMA262188:LMB262217 LVW262188:LVX262217 MFS262188:MFT262217 MPO262188:MPP262217 MZK262188:MZL262217 NJG262188:NJH262217 NTC262188:NTD262217 OCY262188:OCZ262217 OMU262188:OMV262217 OWQ262188:OWR262217 PGM262188:PGN262217 PQI262188:PQJ262217 QAE262188:QAF262217 QKA262188:QKB262217 QTW262188:QTX262217 RDS262188:RDT262217 RNO262188:RNP262217 RXK262188:RXL262217 SHG262188:SHH262217 SRC262188:SRD262217 TAY262188:TAZ262217 TKU262188:TKV262217 TUQ262188:TUR262217 UEM262188:UEN262217 UOI262188:UOJ262217 UYE262188:UYF262217 VIA262188:VIB262217 VRW262188:VRX262217 WBS262188:WBT262217 WLO262188:WLP262217 WVK262188:WVL262217 C327724:D327753 IY327724:IZ327753 SU327724:SV327753 ACQ327724:ACR327753 AMM327724:AMN327753 AWI327724:AWJ327753 BGE327724:BGF327753 BQA327724:BQB327753 BZW327724:BZX327753 CJS327724:CJT327753 CTO327724:CTP327753 DDK327724:DDL327753 DNG327724:DNH327753 DXC327724:DXD327753 EGY327724:EGZ327753 EQU327724:EQV327753 FAQ327724:FAR327753 FKM327724:FKN327753 FUI327724:FUJ327753 GEE327724:GEF327753 GOA327724:GOB327753 GXW327724:GXX327753 HHS327724:HHT327753 HRO327724:HRP327753 IBK327724:IBL327753 ILG327724:ILH327753 IVC327724:IVD327753 JEY327724:JEZ327753 JOU327724:JOV327753 JYQ327724:JYR327753 KIM327724:KIN327753 KSI327724:KSJ327753 LCE327724:LCF327753 LMA327724:LMB327753 LVW327724:LVX327753 MFS327724:MFT327753 MPO327724:MPP327753 MZK327724:MZL327753 NJG327724:NJH327753 NTC327724:NTD327753 OCY327724:OCZ327753 OMU327724:OMV327753 OWQ327724:OWR327753 PGM327724:PGN327753 PQI327724:PQJ327753 QAE327724:QAF327753 QKA327724:QKB327753 QTW327724:QTX327753 RDS327724:RDT327753 RNO327724:RNP327753 RXK327724:RXL327753 SHG327724:SHH327753 SRC327724:SRD327753 TAY327724:TAZ327753 TKU327724:TKV327753 TUQ327724:TUR327753 UEM327724:UEN327753 UOI327724:UOJ327753 UYE327724:UYF327753 VIA327724:VIB327753 VRW327724:VRX327753 WBS327724:WBT327753 WLO327724:WLP327753 WVK327724:WVL327753 C393260:D393289 IY393260:IZ393289 SU393260:SV393289 ACQ393260:ACR393289 AMM393260:AMN393289 AWI393260:AWJ393289 BGE393260:BGF393289 BQA393260:BQB393289 BZW393260:BZX393289 CJS393260:CJT393289 CTO393260:CTP393289 DDK393260:DDL393289 DNG393260:DNH393289 DXC393260:DXD393289 EGY393260:EGZ393289 EQU393260:EQV393289 FAQ393260:FAR393289 FKM393260:FKN393289 FUI393260:FUJ393289 GEE393260:GEF393289 GOA393260:GOB393289 GXW393260:GXX393289 HHS393260:HHT393289 HRO393260:HRP393289 IBK393260:IBL393289 ILG393260:ILH393289 IVC393260:IVD393289 JEY393260:JEZ393289 JOU393260:JOV393289 JYQ393260:JYR393289 KIM393260:KIN393289 KSI393260:KSJ393289 LCE393260:LCF393289 LMA393260:LMB393289 LVW393260:LVX393289 MFS393260:MFT393289 MPO393260:MPP393289 MZK393260:MZL393289 NJG393260:NJH393289 NTC393260:NTD393289 OCY393260:OCZ393289 OMU393260:OMV393289 OWQ393260:OWR393289 PGM393260:PGN393289 PQI393260:PQJ393289 QAE393260:QAF393289 QKA393260:QKB393289 QTW393260:QTX393289 RDS393260:RDT393289 RNO393260:RNP393289 RXK393260:RXL393289 SHG393260:SHH393289 SRC393260:SRD393289 TAY393260:TAZ393289 TKU393260:TKV393289 TUQ393260:TUR393289 UEM393260:UEN393289 UOI393260:UOJ393289 UYE393260:UYF393289 VIA393260:VIB393289 VRW393260:VRX393289 WBS393260:WBT393289 WLO393260:WLP393289 WVK393260:WVL393289 C458796:D458825 IY458796:IZ458825 SU458796:SV458825 ACQ458796:ACR458825 AMM458796:AMN458825 AWI458796:AWJ458825 BGE458796:BGF458825 BQA458796:BQB458825 BZW458796:BZX458825 CJS458796:CJT458825 CTO458796:CTP458825 DDK458796:DDL458825 DNG458796:DNH458825 DXC458796:DXD458825 EGY458796:EGZ458825 EQU458796:EQV458825 FAQ458796:FAR458825 FKM458796:FKN458825 FUI458796:FUJ458825 GEE458796:GEF458825 GOA458796:GOB458825 GXW458796:GXX458825 HHS458796:HHT458825 HRO458796:HRP458825 IBK458796:IBL458825 ILG458796:ILH458825 IVC458796:IVD458825 JEY458796:JEZ458825 JOU458796:JOV458825 JYQ458796:JYR458825 KIM458796:KIN458825 KSI458796:KSJ458825 LCE458796:LCF458825 LMA458796:LMB458825 LVW458796:LVX458825 MFS458796:MFT458825 MPO458796:MPP458825 MZK458796:MZL458825 NJG458796:NJH458825 NTC458796:NTD458825 OCY458796:OCZ458825 OMU458796:OMV458825 OWQ458796:OWR458825 PGM458796:PGN458825 PQI458796:PQJ458825 QAE458796:QAF458825 QKA458796:QKB458825 QTW458796:QTX458825 RDS458796:RDT458825 RNO458796:RNP458825 RXK458796:RXL458825 SHG458796:SHH458825 SRC458796:SRD458825 TAY458796:TAZ458825 TKU458796:TKV458825 TUQ458796:TUR458825 UEM458796:UEN458825 UOI458796:UOJ458825 UYE458796:UYF458825 VIA458796:VIB458825 VRW458796:VRX458825 WBS458796:WBT458825 WLO458796:WLP458825 WVK458796:WVL458825 C524332:D524361 IY524332:IZ524361 SU524332:SV524361 ACQ524332:ACR524361 AMM524332:AMN524361 AWI524332:AWJ524361 BGE524332:BGF524361 BQA524332:BQB524361 BZW524332:BZX524361 CJS524332:CJT524361 CTO524332:CTP524361 DDK524332:DDL524361 DNG524332:DNH524361 DXC524332:DXD524361 EGY524332:EGZ524361 EQU524332:EQV524361 FAQ524332:FAR524361 FKM524332:FKN524361 FUI524332:FUJ524361 GEE524332:GEF524361 GOA524332:GOB524361 GXW524332:GXX524361 HHS524332:HHT524361 HRO524332:HRP524361 IBK524332:IBL524361 ILG524332:ILH524361 IVC524332:IVD524361 JEY524332:JEZ524361 JOU524332:JOV524361 JYQ524332:JYR524361 KIM524332:KIN524361 KSI524332:KSJ524361 LCE524332:LCF524361 LMA524332:LMB524361 LVW524332:LVX524361 MFS524332:MFT524361 MPO524332:MPP524361 MZK524332:MZL524361 NJG524332:NJH524361 NTC524332:NTD524361 OCY524332:OCZ524361 OMU524332:OMV524361 OWQ524332:OWR524361 PGM524332:PGN524361 PQI524332:PQJ524361 QAE524332:QAF524361 QKA524332:QKB524361 QTW524332:QTX524361 RDS524332:RDT524361 RNO524332:RNP524361 RXK524332:RXL524361 SHG524332:SHH524361 SRC524332:SRD524361 TAY524332:TAZ524361 TKU524332:TKV524361 TUQ524332:TUR524361 UEM524332:UEN524361 UOI524332:UOJ524361 UYE524332:UYF524361 VIA524332:VIB524361 VRW524332:VRX524361 WBS524332:WBT524361 WLO524332:WLP524361 WVK524332:WVL524361 C589868:D589897 IY589868:IZ589897 SU589868:SV589897 ACQ589868:ACR589897 AMM589868:AMN589897 AWI589868:AWJ589897 BGE589868:BGF589897 BQA589868:BQB589897 BZW589868:BZX589897 CJS589868:CJT589897 CTO589868:CTP589897 DDK589868:DDL589897 DNG589868:DNH589897 DXC589868:DXD589897 EGY589868:EGZ589897 EQU589868:EQV589897 FAQ589868:FAR589897 FKM589868:FKN589897 FUI589868:FUJ589897 GEE589868:GEF589897 GOA589868:GOB589897 GXW589868:GXX589897 HHS589868:HHT589897 HRO589868:HRP589897 IBK589868:IBL589897 ILG589868:ILH589897 IVC589868:IVD589897 JEY589868:JEZ589897 JOU589868:JOV589897 JYQ589868:JYR589897 KIM589868:KIN589897 KSI589868:KSJ589897 LCE589868:LCF589897 LMA589868:LMB589897 LVW589868:LVX589897 MFS589868:MFT589897 MPO589868:MPP589897 MZK589868:MZL589897 NJG589868:NJH589897 NTC589868:NTD589897 OCY589868:OCZ589897 OMU589868:OMV589897 OWQ589868:OWR589897 PGM589868:PGN589897 PQI589868:PQJ589897 QAE589868:QAF589897 QKA589868:QKB589897 QTW589868:QTX589897 RDS589868:RDT589897 RNO589868:RNP589897 RXK589868:RXL589897 SHG589868:SHH589897 SRC589868:SRD589897 TAY589868:TAZ589897 TKU589868:TKV589897 TUQ589868:TUR589897 UEM589868:UEN589897 UOI589868:UOJ589897 UYE589868:UYF589897 VIA589868:VIB589897 VRW589868:VRX589897 WBS589868:WBT589897 WLO589868:WLP589897 WVK589868:WVL589897 C655404:D655433 IY655404:IZ655433 SU655404:SV655433 ACQ655404:ACR655433 AMM655404:AMN655433 AWI655404:AWJ655433 BGE655404:BGF655433 BQA655404:BQB655433 BZW655404:BZX655433 CJS655404:CJT655433 CTO655404:CTP655433 DDK655404:DDL655433 DNG655404:DNH655433 DXC655404:DXD655433 EGY655404:EGZ655433 EQU655404:EQV655433 FAQ655404:FAR655433 FKM655404:FKN655433 FUI655404:FUJ655433 GEE655404:GEF655433 GOA655404:GOB655433 GXW655404:GXX655433 HHS655404:HHT655433 HRO655404:HRP655433 IBK655404:IBL655433 ILG655404:ILH655433 IVC655404:IVD655433 JEY655404:JEZ655433 JOU655404:JOV655433 JYQ655404:JYR655433 KIM655404:KIN655433 KSI655404:KSJ655433 LCE655404:LCF655433 LMA655404:LMB655433 LVW655404:LVX655433 MFS655404:MFT655433 MPO655404:MPP655433 MZK655404:MZL655433 NJG655404:NJH655433 NTC655404:NTD655433 OCY655404:OCZ655433 OMU655404:OMV655433 OWQ655404:OWR655433 PGM655404:PGN655433 PQI655404:PQJ655433 QAE655404:QAF655433 QKA655404:QKB655433 QTW655404:QTX655433 RDS655404:RDT655433 RNO655404:RNP655433 RXK655404:RXL655433 SHG655404:SHH655433 SRC655404:SRD655433 TAY655404:TAZ655433 TKU655404:TKV655433 TUQ655404:TUR655433 UEM655404:UEN655433 UOI655404:UOJ655433 UYE655404:UYF655433 VIA655404:VIB655433 VRW655404:VRX655433 WBS655404:WBT655433 WLO655404:WLP655433 WVK655404:WVL655433 C720940:D720969 IY720940:IZ720969 SU720940:SV720969 ACQ720940:ACR720969 AMM720940:AMN720969 AWI720940:AWJ720969 BGE720940:BGF720969 BQA720940:BQB720969 BZW720940:BZX720969 CJS720940:CJT720969 CTO720940:CTP720969 DDK720940:DDL720969 DNG720940:DNH720969 DXC720940:DXD720969 EGY720940:EGZ720969 EQU720940:EQV720969 FAQ720940:FAR720969 FKM720940:FKN720969 FUI720940:FUJ720969 GEE720940:GEF720969 GOA720940:GOB720969 GXW720940:GXX720969 HHS720940:HHT720969 HRO720940:HRP720969 IBK720940:IBL720969 ILG720940:ILH720969 IVC720940:IVD720969 JEY720940:JEZ720969 JOU720940:JOV720969 JYQ720940:JYR720969 KIM720940:KIN720969 KSI720940:KSJ720969 LCE720940:LCF720969 LMA720940:LMB720969 LVW720940:LVX720969 MFS720940:MFT720969 MPO720940:MPP720969 MZK720940:MZL720969 NJG720940:NJH720969 NTC720940:NTD720969 OCY720940:OCZ720969 OMU720940:OMV720969 OWQ720940:OWR720969 PGM720940:PGN720969 PQI720940:PQJ720969 QAE720940:QAF720969 QKA720940:QKB720969 QTW720940:QTX720969 RDS720940:RDT720969 RNO720940:RNP720969 RXK720940:RXL720969 SHG720940:SHH720969 SRC720940:SRD720969 TAY720940:TAZ720969 TKU720940:TKV720969 TUQ720940:TUR720969 UEM720940:UEN720969 UOI720940:UOJ720969 UYE720940:UYF720969 VIA720940:VIB720969 VRW720940:VRX720969 WBS720940:WBT720969 WLO720940:WLP720969 WVK720940:WVL720969 C786476:D786505 IY786476:IZ786505 SU786476:SV786505 ACQ786476:ACR786505 AMM786476:AMN786505 AWI786476:AWJ786505 BGE786476:BGF786505 BQA786476:BQB786505 BZW786476:BZX786505 CJS786476:CJT786505 CTO786476:CTP786505 DDK786476:DDL786505 DNG786476:DNH786505 DXC786476:DXD786505 EGY786476:EGZ786505 EQU786476:EQV786505 FAQ786476:FAR786505 FKM786476:FKN786505 FUI786476:FUJ786505 GEE786476:GEF786505 GOA786476:GOB786505 GXW786476:GXX786505 HHS786476:HHT786505 HRO786476:HRP786505 IBK786476:IBL786505 ILG786476:ILH786505 IVC786476:IVD786505 JEY786476:JEZ786505 JOU786476:JOV786505 JYQ786476:JYR786505 KIM786476:KIN786505 KSI786476:KSJ786505 LCE786476:LCF786505 LMA786476:LMB786505 LVW786476:LVX786505 MFS786476:MFT786505 MPO786476:MPP786505 MZK786476:MZL786505 NJG786476:NJH786505 NTC786476:NTD786505 OCY786476:OCZ786505 OMU786476:OMV786505 OWQ786476:OWR786505 PGM786476:PGN786505 PQI786476:PQJ786505 QAE786476:QAF786505 QKA786476:QKB786505 QTW786476:QTX786505 RDS786476:RDT786505 RNO786476:RNP786505 RXK786476:RXL786505 SHG786476:SHH786505 SRC786476:SRD786505 TAY786476:TAZ786505 TKU786476:TKV786505 TUQ786476:TUR786505 UEM786476:UEN786505 UOI786476:UOJ786505 UYE786476:UYF786505 VIA786476:VIB786505 VRW786476:VRX786505 WBS786476:WBT786505 WLO786476:WLP786505 WVK786476:WVL786505 C852012:D852041 IY852012:IZ852041 SU852012:SV852041 ACQ852012:ACR852041 AMM852012:AMN852041 AWI852012:AWJ852041 BGE852012:BGF852041 BQA852012:BQB852041 BZW852012:BZX852041 CJS852012:CJT852041 CTO852012:CTP852041 DDK852012:DDL852041 DNG852012:DNH852041 DXC852012:DXD852041 EGY852012:EGZ852041 EQU852012:EQV852041 FAQ852012:FAR852041 FKM852012:FKN852041 FUI852012:FUJ852041 GEE852012:GEF852041 GOA852012:GOB852041 GXW852012:GXX852041 HHS852012:HHT852041 HRO852012:HRP852041 IBK852012:IBL852041 ILG852012:ILH852041 IVC852012:IVD852041 JEY852012:JEZ852041 JOU852012:JOV852041 JYQ852012:JYR852041 KIM852012:KIN852041 KSI852012:KSJ852041 LCE852012:LCF852041 LMA852012:LMB852041 LVW852012:LVX852041 MFS852012:MFT852041 MPO852012:MPP852041 MZK852012:MZL852041 NJG852012:NJH852041 NTC852012:NTD852041 OCY852012:OCZ852041 OMU852012:OMV852041 OWQ852012:OWR852041 PGM852012:PGN852041 PQI852012:PQJ852041 QAE852012:QAF852041 QKA852012:QKB852041 QTW852012:QTX852041 RDS852012:RDT852041 RNO852012:RNP852041 RXK852012:RXL852041 SHG852012:SHH852041 SRC852012:SRD852041 TAY852012:TAZ852041 TKU852012:TKV852041 TUQ852012:TUR852041 UEM852012:UEN852041 UOI852012:UOJ852041 UYE852012:UYF852041 VIA852012:VIB852041 VRW852012:VRX852041 WBS852012:WBT852041 WLO852012:WLP852041 WVK852012:WVL852041 C917548:D917577 IY917548:IZ917577 SU917548:SV917577 ACQ917548:ACR917577 AMM917548:AMN917577 AWI917548:AWJ917577 BGE917548:BGF917577 BQA917548:BQB917577 BZW917548:BZX917577 CJS917548:CJT917577 CTO917548:CTP917577 DDK917548:DDL917577 DNG917548:DNH917577 DXC917548:DXD917577 EGY917548:EGZ917577 EQU917548:EQV917577 FAQ917548:FAR917577 FKM917548:FKN917577 FUI917548:FUJ917577 GEE917548:GEF917577 GOA917548:GOB917577 GXW917548:GXX917577 HHS917548:HHT917577 HRO917548:HRP917577 IBK917548:IBL917577 ILG917548:ILH917577 IVC917548:IVD917577 JEY917548:JEZ917577 JOU917548:JOV917577 JYQ917548:JYR917577 KIM917548:KIN917577 KSI917548:KSJ917577 LCE917548:LCF917577 LMA917548:LMB917577 LVW917548:LVX917577 MFS917548:MFT917577 MPO917548:MPP917577 MZK917548:MZL917577 NJG917548:NJH917577 NTC917548:NTD917577 OCY917548:OCZ917577 OMU917548:OMV917577 OWQ917548:OWR917577 PGM917548:PGN917577 PQI917548:PQJ917577 QAE917548:QAF917577 QKA917548:QKB917577 QTW917548:QTX917577 RDS917548:RDT917577 RNO917548:RNP917577 RXK917548:RXL917577 SHG917548:SHH917577 SRC917548:SRD917577 TAY917548:TAZ917577 TKU917548:TKV917577 TUQ917548:TUR917577 UEM917548:UEN917577 UOI917548:UOJ917577 UYE917548:UYF917577 VIA917548:VIB917577 VRW917548:VRX917577 WBS917548:WBT917577 WLO917548:WLP917577 WVK917548:WVL917577 C983084:D983113 IY983084:IZ983113 SU983084:SV983113 ACQ983084:ACR983113 AMM983084:AMN983113 AWI983084:AWJ983113 BGE983084:BGF983113 BQA983084:BQB983113 BZW983084:BZX983113 CJS983084:CJT983113 CTO983084:CTP983113 DDK983084:DDL983113 DNG983084:DNH983113 DXC983084:DXD983113 EGY983084:EGZ983113 EQU983084:EQV983113 FAQ983084:FAR983113 FKM983084:FKN983113 FUI983084:FUJ983113 GEE983084:GEF983113 GOA983084:GOB983113 GXW983084:GXX983113 HHS983084:HHT983113 HRO983084:HRP983113 IBK983084:IBL983113 ILG983084:ILH983113 IVC983084:IVD983113 JEY983084:JEZ983113 JOU983084:JOV983113 JYQ983084:JYR983113 KIM983084:KIN983113 KSI983084:KSJ983113 LCE983084:LCF983113 LMA983084:LMB983113 LVW983084:LVX983113 MFS983084:MFT983113 MPO983084:MPP983113 MZK983084:MZL983113 NJG983084:NJH983113 NTC983084:NTD983113 OCY983084:OCZ983113 OMU983084:OMV983113 OWQ983084:OWR983113 PGM983084:PGN983113 PQI983084:PQJ983113 QAE983084:QAF983113 QKA983084:QKB983113 QTW983084:QTX983113 RDS983084:RDT983113 RNO983084:RNP983113 RXK983084:RXL983113 SHG983084:SHH983113 SRC983084:SRD983113 TAY983084:TAZ983113 TKU983084:TKV983113 TUQ983084:TUR983113 UEM983084:UEN983113 UOI983084:UOJ983113 UYE983084:UYF983113 VIA983084:VIB983113 VRW983084:VRX983113 WBS983084:WBT983113 WLO983084:WLP983113 WVK983084:WVL983113 B7:B88 IX7:IX88 ST7:ST88 ACP7:ACP88 AML7:AML88 AWH7:AWH88 BGD7:BGD88 BPZ7:BPZ88 BZV7:BZV88 CJR7:CJR88 CTN7:CTN88 DDJ7:DDJ88 DNF7:DNF88 DXB7:DXB88 EGX7:EGX88 EQT7:EQT88 FAP7:FAP88 FKL7:FKL88 FUH7:FUH88 GED7:GED88 GNZ7:GNZ88 GXV7:GXV88 HHR7:HHR88 HRN7:HRN88 IBJ7:IBJ88 ILF7:ILF88 IVB7:IVB88 JEX7:JEX88 JOT7:JOT88 JYP7:JYP88 KIL7:KIL88 KSH7:KSH88 LCD7:LCD88 LLZ7:LLZ88 LVV7:LVV88 MFR7:MFR88 MPN7:MPN88 MZJ7:MZJ88 NJF7:NJF88 NTB7:NTB88 OCX7:OCX88 OMT7:OMT88 OWP7:OWP88 PGL7:PGL88 PQH7:PQH88 QAD7:QAD88 QJZ7:QJZ88 QTV7:QTV88 RDR7:RDR88 RNN7:RNN88 RXJ7:RXJ88 SHF7:SHF88 SRB7:SRB88 TAX7:TAX88 TKT7:TKT88 TUP7:TUP88 UEL7:UEL88 UOH7:UOH88 UYD7:UYD88 VHZ7:VHZ88 VRV7:VRV88 WBR7:WBR88 WLN7:WLN88 WVJ7:WVJ88 B65549:B65630 IX65549:IX65630 ST65549:ST65630 ACP65549:ACP65630 AML65549:AML65630 AWH65549:AWH65630 BGD65549:BGD65630 BPZ65549:BPZ65630 BZV65549:BZV65630 CJR65549:CJR65630 CTN65549:CTN65630 DDJ65549:DDJ65630 DNF65549:DNF65630 DXB65549:DXB65630 EGX65549:EGX65630 EQT65549:EQT65630 FAP65549:FAP65630 FKL65549:FKL65630 FUH65549:FUH65630 GED65549:GED65630 GNZ65549:GNZ65630 GXV65549:GXV65630 HHR65549:HHR65630 HRN65549:HRN65630 IBJ65549:IBJ65630 ILF65549:ILF65630 IVB65549:IVB65630 JEX65549:JEX65630 JOT65549:JOT65630 JYP65549:JYP65630 KIL65549:KIL65630 KSH65549:KSH65630 LCD65549:LCD65630 LLZ65549:LLZ65630 LVV65549:LVV65630 MFR65549:MFR65630 MPN65549:MPN65630 MZJ65549:MZJ65630 NJF65549:NJF65630 NTB65549:NTB65630 OCX65549:OCX65630 OMT65549:OMT65630 OWP65549:OWP65630 PGL65549:PGL65630 PQH65549:PQH65630 QAD65549:QAD65630 QJZ65549:QJZ65630 QTV65549:QTV65630 RDR65549:RDR65630 RNN65549:RNN65630 RXJ65549:RXJ65630 SHF65549:SHF65630 SRB65549:SRB65630 TAX65549:TAX65630 TKT65549:TKT65630 TUP65549:TUP65630 UEL65549:UEL65630 UOH65549:UOH65630 UYD65549:UYD65630 VHZ65549:VHZ65630 VRV65549:VRV65630 WBR65549:WBR65630 WLN65549:WLN65630 WVJ65549:WVJ65630 B131085:B131166 IX131085:IX131166 ST131085:ST131166 ACP131085:ACP131166 AML131085:AML131166 AWH131085:AWH131166 BGD131085:BGD131166 BPZ131085:BPZ131166 BZV131085:BZV131166 CJR131085:CJR131166 CTN131085:CTN131166 DDJ131085:DDJ131166 DNF131085:DNF131166 DXB131085:DXB131166 EGX131085:EGX131166 EQT131085:EQT131166 FAP131085:FAP131166 FKL131085:FKL131166 FUH131085:FUH131166 GED131085:GED131166 GNZ131085:GNZ131166 GXV131085:GXV131166 HHR131085:HHR131166 HRN131085:HRN131166 IBJ131085:IBJ131166 ILF131085:ILF131166 IVB131085:IVB131166 JEX131085:JEX131166 JOT131085:JOT131166 JYP131085:JYP131166 KIL131085:KIL131166 KSH131085:KSH131166 LCD131085:LCD131166 LLZ131085:LLZ131166 LVV131085:LVV131166 MFR131085:MFR131166 MPN131085:MPN131166 MZJ131085:MZJ131166 NJF131085:NJF131166 NTB131085:NTB131166 OCX131085:OCX131166 OMT131085:OMT131166 OWP131085:OWP131166 PGL131085:PGL131166 PQH131085:PQH131166 QAD131085:QAD131166 QJZ131085:QJZ131166 QTV131085:QTV131166 RDR131085:RDR131166 RNN131085:RNN131166 RXJ131085:RXJ131166 SHF131085:SHF131166 SRB131085:SRB131166 TAX131085:TAX131166 TKT131085:TKT131166 TUP131085:TUP131166 UEL131085:UEL131166 UOH131085:UOH131166 UYD131085:UYD131166 VHZ131085:VHZ131166 VRV131085:VRV131166 WBR131085:WBR131166 WLN131085:WLN131166 WVJ131085:WVJ131166 B196621:B196702 IX196621:IX196702 ST196621:ST196702 ACP196621:ACP196702 AML196621:AML196702 AWH196621:AWH196702 BGD196621:BGD196702 BPZ196621:BPZ196702 BZV196621:BZV196702 CJR196621:CJR196702 CTN196621:CTN196702 DDJ196621:DDJ196702 DNF196621:DNF196702 DXB196621:DXB196702 EGX196621:EGX196702 EQT196621:EQT196702 FAP196621:FAP196702 FKL196621:FKL196702 FUH196621:FUH196702 GED196621:GED196702 GNZ196621:GNZ196702 GXV196621:GXV196702 HHR196621:HHR196702 HRN196621:HRN196702 IBJ196621:IBJ196702 ILF196621:ILF196702 IVB196621:IVB196702 JEX196621:JEX196702 JOT196621:JOT196702 JYP196621:JYP196702 KIL196621:KIL196702 KSH196621:KSH196702 LCD196621:LCD196702 LLZ196621:LLZ196702 LVV196621:LVV196702 MFR196621:MFR196702 MPN196621:MPN196702 MZJ196621:MZJ196702 NJF196621:NJF196702 NTB196621:NTB196702 OCX196621:OCX196702 OMT196621:OMT196702 OWP196621:OWP196702 PGL196621:PGL196702 PQH196621:PQH196702 QAD196621:QAD196702 QJZ196621:QJZ196702 QTV196621:QTV196702 RDR196621:RDR196702 RNN196621:RNN196702 RXJ196621:RXJ196702 SHF196621:SHF196702 SRB196621:SRB196702 TAX196621:TAX196702 TKT196621:TKT196702 TUP196621:TUP196702 UEL196621:UEL196702 UOH196621:UOH196702 UYD196621:UYD196702 VHZ196621:VHZ196702 VRV196621:VRV196702 WBR196621:WBR196702 WLN196621:WLN196702 WVJ196621:WVJ196702 B262157:B262238 IX262157:IX262238 ST262157:ST262238 ACP262157:ACP262238 AML262157:AML262238 AWH262157:AWH262238 BGD262157:BGD262238 BPZ262157:BPZ262238 BZV262157:BZV262238 CJR262157:CJR262238 CTN262157:CTN262238 DDJ262157:DDJ262238 DNF262157:DNF262238 DXB262157:DXB262238 EGX262157:EGX262238 EQT262157:EQT262238 FAP262157:FAP262238 FKL262157:FKL262238 FUH262157:FUH262238 GED262157:GED262238 GNZ262157:GNZ262238 GXV262157:GXV262238 HHR262157:HHR262238 HRN262157:HRN262238 IBJ262157:IBJ262238 ILF262157:ILF262238 IVB262157:IVB262238 JEX262157:JEX262238 JOT262157:JOT262238 JYP262157:JYP262238 KIL262157:KIL262238 KSH262157:KSH262238 LCD262157:LCD262238 LLZ262157:LLZ262238 LVV262157:LVV262238 MFR262157:MFR262238 MPN262157:MPN262238 MZJ262157:MZJ262238 NJF262157:NJF262238 NTB262157:NTB262238 OCX262157:OCX262238 OMT262157:OMT262238 OWP262157:OWP262238 PGL262157:PGL262238 PQH262157:PQH262238 QAD262157:QAD262238 QJZ262157:QJZ262238 QTV262157:QTV262238 RDR262157:RDR262238 RNN262157:RNN262238 RXJ262157:RXJ262238 SHF262157:SHF262238 SRB262157:SRB262238 TAX262157:TAX262238 TKT262157:TKT262238 TUP262157:TUP262238 UEL262157:UEL262238 UOH262157:UOH262238 UYD262157:UYD262238 VHZ262157:VHZ262238 VRV262157:VRV262238 WBR262157:WBR262238 WLN262157:WLN262238 WVJ262157:WVJ262238 B327693:B327774 IX327693:IX327774 ST327693:ST327774 ACP327693:ACP327774 AML327693:AML327774 AWH327693:AWH327774 BGD327693:BGD327774 BPZ327693:BPZ327774 BZV327693:BZV327774 CJR327693:CJR327774 CTN327693:CTN327774 DDJ327693:DDJ327774 DNF327693:DNF327774 DXB327693:DXB327774 EGX327693:EGX327774 EQT327693:EQT327774 FAP327693:FAP327774 FKL327693:FKL327774 FUH327693:FUH327774 GED327693:GED327774 GNZ327693:GNZ327774 GXV327693:GXV327774 HHR327693:HHR327774 HRN327693:HRN327774 IBJ327693:IBJ327774 ILF327693:ILF327774 IVB327693:IVB327774 JEX327693:JEX327774 JOT327693:JOT327774 JYP327693:JYP327774 KIL327693:KIL327774 KSH327693:KSH327774 LCD327693:LCD327774 LLZ327693:LLZ327774 LVV327693:LVV327774 MFR327693:MFR327774 MPN327693:MPN327774 MZJ327693:MZJ327774 NJF327693:NJF327774 NTB327693:NTB327774 OCX327693:OCX327774 OMT327693:OMT327774 OWP327693:OWP327774 PGL327693:PGL327774 PQH327693:PQH327774 QAD327693:QAD327774 QJZ327693:QJZ327774 QTV327693:QTV327774 RDR327693:RDR327774 RNN327693:RNN327774 RXJ327693:RXJ327774 SHF327693:SHF327774 SRB327693:SRB327774 TAX327693:TAX327774 TKT327693:TKT327774 TUP327693:TUP327774 UEL327693:UEL327774 UOH327693:UOH327774 UYD327693:UYD327774 VHZ327693:VHZ327774 VRV327693:VRV327774 WBR327693:WBR327774 WLN327693:WLN327774 WVJ327693:WVJ327774 B393229:B393310 IX393229:IX393310 ST393229:ST393310 ACP393229:ACP393310 AML393229:AML393310 AWH393229:AWH393310 BGD393229:BGD393310 BPZ393229:BPZ393310 BZV393229:BZV393310 CJR393229:CJR393310 CTN393229:CTN393310 DDJ393229:DDJ393310 DNF393229:DNF393310 DXB393229:DXB393310 EGX393229:EGX393310 EQT393229:EQT393310 FAP393229:FAP393310 FKL393229:FKL393310 FUH393229:FUH393310 GED393229:GED393310 GNZ393229:GNZ393310 GXV393229:GXV393310 HHR393229:HHR393310 HRN393229:HRN393310 IBJ393229:IBJ393310 ILF393229:ILF393310 IVB393229:IVB393310 JEX393229:JEX393310 JOT393229:JOT393310 JYP393229:JYP393310 KIL393229:KIL393310 KSH393229:KSH393310 LCD393229:LCD393310 LLZ393229:LLZ393310 LVV393229:LVV393310 MFR393229:MFR393310 MPN393229:MPN393310 MZJ393229:MZJ393310 NJF393229:NJF393310 NTB393229:NTB393310 OCX393229:OCX393310 OMT393229:OMT393310 OWP393229:OWP393310 PGL393229:PGL393310 PQH393229:PQH393310 QAD393229:QAD393310 QJZ393229:QJZ393310 QTV393229:QTV393310 RDR393229:RDR393310 RNN393229:RNN393310 RXJ393229:RXJ393310 SHF393229:SHF393310 SRB393229:SRB393310 TAX393229:TAX393310 TKT393229:TKT393310 TUP393229:TUP393310 UEL393229:UEL393310 UOH393229:UOH393310 UYD393229:UYD393310 VHZ393229:VHZ393310 VRV393229:VRV393310 WBR393229:WBR393310 WLN393229:WLN393310 WVJ393229:WVJ393310 B458765:B458846 IX458765:IX458846 ST458765:ST458846 ACP458765:ACP458846 AML458765:AML458846 AWH458765:AWH458846 BGD458765:BGD458846 BPZ458765:BPZ458846 BZV458765:BZV458846 CJR458765:CJR458846 CTN458765:CTN458846 DDJ458765:DDJ458846 DNF458765:DNF458846 DXB458765:DXB458846 EGX458765:EGX458846 EQT458765:EQT458846 FAP458765:FAP458846 FKL458765:FKL458846 FUH458765:FUH458846 GED458765:GED458846 GNZ458765:GNZ458846 GXV458765:GXV458846 HHR458765:HHR458846 HRN458765:HRN458846 IBJ458765:IBJ458846 ILF458765:ILF458846 IVB458765:IVB458846 JEX458765:JEX458846 JOT458765:JOT458846 JYP458765:JYP458846 KIL458765:KIL458846 KSH458765:KSH458846 LCD458765:LCD458846 LLZ458765:LLZ458846 LVV458765:LVV458846 MFR458765:MFR458846 MPN458765:MPN458846 MZJ458765:MZJ458846 NJF458765:NJF458846 NTB458765:NTB458846 OCX458765:OCX458846 OMT458765:OMT458846 OWP458765:OWP458846 PGL458765:PGL458846 PQH458765:PQH458846 QAD458765:QAD458846 QJZ458765:QJZ458846 QTV458765:QTV458846 RDR458765:RDR458846 RNN458765:RNN458846 RXJ458765:RXJ458846 SHF458765:SHF458846 SRB458765:SRB458846 TAX458765:TAX458846 TKT458765:TKT458846 TUP458765:TUP458846 UEL458765:UEL458846 UOH458765:UOH458846 UYD458765:UYD458846 VHZ458765:VHZ458846 VRV458765:VRV458846 WBR458765:WBR458846 WLN458765:WLN458846 WVJ458765:WVJ458846 B524301:B524382 IX524301:IX524382 ST524301:ST524382 ACP524301:ACP524382 AML524301:AML524382 AWH524301:AWH524382 BGD524301:BGD524382 BPZ524301:BPZ524382 BZV524301:BZV524382 CJR524301:CJR524382 CTN524301:CTN524382 DDJ524301:DDJ524382 DNF524301:DNF524382 DXB524301:DXB524382 EGX524301:EGX524382 EQT524301:EQT524382 FAP524301:FAP524382 FKL524301:FKL524382 FUH524301:FUH524382 GED524301:GED524382 GNZ524301:GNZ524382 GXV524301:GXV524382 HHR524301:HHR524382 HRN524301:HRN524382 IBJ524301:IBJ524382 ILF524301:ILF524382 IVB524301:IVB524382 JEX524301:JEX524382 JOT524301:JOT524382 JYP524301:JYP524382 KIL524301:KIL524382 KSH524301:KSH524382 LCD524301:LCD524382 LLZ524301:LLZ524382 LVV524301:LVV524382 MFR524301:MFR524382 MPN524301:MPN524382 MZJ524301:MZJ524382 NJF524301:NJF524382 NTB524301:NTB524382 OCX524301:OCX524382 OMT524301:OMT524382 OWP524301:OWP524382 PGL524301:PGL524382 PQH524301:PQH524382 QAD524301:QAD524382 QJZ524301:QJZ524382 QTV524301:QTV524382 RDR524301:RDR524382 RNN524301:RNN524382 RXJ524301:RXJ524382 SHF524301:SHF524382 SRB524301:SRB524382 TAX524301:TAX524382 TKT524301:TKT524382 TUP524301:TUP524382 UEL524301:UEL524382 UOH524301:UOH524382 UYD524301:UYD524382 VHZ524301:VHZ524382 VRV524301:VRV524382 WBR524301:WBR524382 WLN524301:WLN524382 WVJ524301:WVJ524382 B589837:B589918 IX589837:IX589918 ST589837:ST589918 ACP589837:ACP589918 AML589837:AML589918 AWH589837:AWH589918 BGD589837:BGD589918 BPZ589837:BPZ589918 BZV589837:BZV589918 CJR589837:CJR589918 CTN589837:CTN589918 DDJ589837:DDJ589918 DNF589837:DNF589918 DXB589837:DXB589918 EGX589837:EGX589918 EQT589837:EQT589918 FAP589837:FAP589918 FKL589837:FKL589918 FUH589837:FUH589918 GED589837:GED589918 GNZ589837:GNZ589918 GXV589837:GXV589918 HHR589837:HHR589918 HRN589837:HRN589918 IBJ589837:IBJ589918 ILF589837:ILF589918 IVB589837:IVB589918 JEX589837:JEX589918 JOT589837:JOT589918 JYP589837:JYP589918 KIL589837:KIL589918 KSH589837:KSH589918 LCD589837:LCD589918 LLZ589837:LLZ589918 LVV589837:LVV589918 MFR589837:MFR589918 MPN589837:MPN589918 MZJ589837:MZJ589918 NJF589837:NJF589918 NTB589837:NTB589918 OCX589837:OCX589918 OMT589837:OMT589918 OWP589837:OWP589918 PGL589837:PGL589918 PQH589837:PQH589918 QAD589837:QAD589918 QJZ589837:QJZ589918 QTV589837:QTV589918 RDR589837:RDR589918 RNN589837:RNN589918 RXJ589837:RXJ589918 SHF589837:SHF589918 SRB589837:SRB589918 TAX589837:TAX589918 TKT589837:TKT589918 TUP589837:TUP589918 UEL589837:UEL589918 UOH589837:UOH589918 UYD589837:UYD589918 VHZ589837:VHZ589918 VRV589837:VRV589918 WBR589837:WBR589918 WLN589837:WLN589918 WVJ589837:WVJ589918 B655373:B655454 IX655373:IX655454 ST655373:ST655454 ACP655373:ACP655454 AML655373:AML655454 AWH655373:AWH655454 BGD655373:BGD655454 BPZ655373:BPZ655454 BZV655373:BZV655454 CJR655373:CJR655454 CTN655373:CTN655454 DDJ655373:DDJ655454 DNF655373:DNF655454 DXB655373:DXB655454 EGX655373:EGX655454 EQT655373:EQT655454 FAP655373:FAP655454 FKL655373:FKL655454 FUH655373:FUH655454 GED655373:GED655454 GNZ655373:GNZ655454 GXV655373:GXV655454 HHR655373:HHR655454 HRN655373:HRN655454 IBJ655373:IBJ655454 ILF655373:ILF655454 IVB655373:IVB655454 JEX655373:JEX655454 JOT655373:JOT655454 JYP655373:JYP655454 KIL655373:KIL655454 KSH655373:KSH655454 LCD655373:LCD655454 LLZ655373:LLZ655454 LVV655373:LVV655454 MFR655373:MFR655454 MPN655373:MPN655454 MZJ655373:MZJ655454 NJF655373:NJF655454 NTB655373:NTB655454 OCX655373:OCX655454 OMT655373:OMT655454 OWP655373:OWP655454 PGL655373:PGL655454 PQH655373:PQH655454 QAD655373:QAD655454 QJZ655373:QJZ655454 QTV655373:QTV655454 RDR655373:RDR655454 RNN655373:RNN655454 RXJ655373:RXJ655454 SHF655373:SHF655454 SRB655373:SRB655454 TAX655373:TAX655454 TKT655373:TKT655454 TUP655373:TUP655454 UEL655373:UEL655454 UOH655373:UOH655454 UYD655373:UYD655454 VHZ655373:VHZ655454 VRV655373:VRV655454 WBR655373:WBR655454 WLN655373:WLN655454 WVJ655373:WVJ655454 B720909:B720990 IX720909:IX720990 ST720909:ST720990 ACP720909:ACP720990 AML720909:AML720990 AWH720909:AWH720990 BGD720909:BGD720990 BPZ720909:BPZ720990 BZV720909:BZV720990 CJR720909:CJR720990 CTN720909:CTN720990 DDJ720909:DDJ720990 DNF720909:DNF720990 DXB720909:DXB720990 EGX720909:EGX720990 EQT720909:EQT720990 FAP720909:FAP720990 FKL720909:FKL720990 FUH720909:FUH720990 GED720909:GED720990 GNZ720909:GNZ720990 GXV720909:GXV720990 HHR720909:HHR720990 HRN720909:HRN720990 IBJ720909:IBJ720990 ILF720909:ILF720990 IVB720909:IVB720990 JEX720909:JEX720990 JOT720909:JOT720990 JYP720909:JYP720990 KIL720909:KIL720990 KSH720909:KSH720990 LCD720909:LCD720990 LLZ720909:LLZ720990 LVV720909:LVV720990 MFR720909:MFR720990 MPN720909:MPN720990 MZJ720909:MZJ720990 NJF720909:NJF720990 NTB720909:NTB720990 OCX720909:OCX720990 OMT720909:OMT720990 OWP720909:OWP720990 PGL720909:PGL720990 PQH720909:PQH720990 QAD720909:QAD720990 QJZ720909:QJZ720990 QTV720909:QTV720990 RDR720909:RDR720990 RNN720909:RNN720990 RXJ720909:RXJ720990 SHF720909:SHF720990 SRB720909:SRB720990 TAX720909:TAX720990 TKT720909:TKT720990 TUP720909:TUP720990 UEL720909:UEL720990 UOH720909:UOH720990 UYD720909:UYD720990 VHZ720909:VHZ720990 VRV720909:VRV720990 WBR720909:WBR720990 WLN720909:WLN720990 WVJ720909:WVJ720990 B786445:B786526 IX786445:IX786526 ST786445:ST786526 ACP786445:ACP786526 AML786445:AML786526 AWH786445:AWH786526 BGD786445:BGD786526 BPZ786445:BPZ786526 BZV786445:BZV786526 CJR786445:CJR786526 CTN786445:CTN786526 DDJ786445:DDJ786526 DNF786445:DNF786526 DXB786445:DXB786526 EGX786445:EGX786526 EQT786445:EQT786526 FAP786445:FAP786526 FKL786445:FKL786526 FUH786445:FUH786526 GED786445:GED786526 GNZ786445:GNZ786526 GXV786445:GXV786526 HHR786445:HHR786526 HRN786445:HRN786526 IBJ786445:IBJ786526 ILF786445:ILF786526 IVB786445:IVB786526 JEX786445:JEX786526 JOT786445:JOT786526 JYP786445:JYP786526 KIL786445:KIL786526 KSH786445:KSH786526 LCD786445:LCD786526 LLZ786445:LLZ786526 LVV786445:LVV786526 MFR786445:MFR786526 MPN786445:MPN786526 MZJ786445:MZJ786526 NJF786445:NJF786526 NTB786445:NTB786526 OCX786445:OCX786526 OMT786445:OMT786526 OWP786445:OWP786526 PGL786445:PGL786526 PQH786445:PQH786526 QAD786445:QAD786526 QJZ786445:QJZ786526 QTV786445:QTV786526 RDR786445:RDR786526 RNN786445:RNN786526 RXJ786445:RXJ786526 SHF786445:SHF786526 SRB786445:SRB786526 TAX786445:TAX786526 TKT786445:TKT786526 TUP786445:TUP786526 UEL786445:UEL786526 UOH786445:UOH786526 UYD786445:UYD786526 VHZ786445:VHZ786526 VRV786445:VRV786526 WBR786445:WBR786526 WLN786445:WLN786526 WVJ786445:WVJ786526 B851981:B852062 IX851981:IX852062 ST851981:ST852062 ACP851981:ACP852062 AML851981:AML852062 AWH851981:AWH852062 BGD851981:BGD852062 BPZ851981:BPZ852062 BZV851981:BZV852062 CJR851981:CJR852062 CTN851981:CTN852062 DDJ851981:DDJ852062 DNF851981:DNF852062 DXB851981:DXB852062 EGX851981:EGX852062 EQT851981:EQT852062 FAP851981:FAP852062 FKL851981:FKL852062 FUH851981:FUH852062 GED851981:GED852062 GNZ851981:GNZ852062 GXV851981:GXV852062 HHR851981:HHR852062 HRN851981:HRN852062 IBJ851981:IBJ852062 ILF851981:ILF852062 IVB851981:IVB852062 JEX851981:JEX852062 JOT851981:JOT852062 JYP851981:JYP852062 KIL851981:KIL852062 KSH851981:KSH852062 LCD851981:LCD852062 LLZ851981:LLZ852062 LVV851981:LVV852062 MFR851981:MFR852062 MPN851981:MPN852062 MZJ851981:MZJ852062 NJF851981:NJF852062 NTB851981:NTB852062 OCX851981:OCX852062 OMT851981:OMT852062 OWP851981:OWP852062 PGL851981:PGL852062 PQH851981:PQH852062 QAD851981:QAD852062 QJZ851981:QJZ852062 QTV851981:QTV852062 RDR851981:RDR852062 RNN851981:RNN852062 RXJ851981:RXJ852062 SHF851981:SHF852062 SRB851981:SRB852062 TAX851981:TAX852062 TKT851981:TKT852062 TUP851981:TUP852062 UEL851981:UEL852062 UOH851981:UOH852062 UYD851981:UYD852062 VHZ851981:VHZ852062 VRV851981:VRV852062 WBR851981:WBR852062 WLN851981:WLN852062 WVJ851981:WVJ852062 B917517:B917598 IX917517:IX917598 ST917517:ST917598 ACP917517:ACP917598 AML917517:AML917598 AWH917517:AWH917598 BGD917517:BGD917598 BPZ917517:BPZ917598 BZV917517:BZV917598 CJR917517:CJR917598 CTN917517:CTN917598 DDJ917517:DDJ917598 DNF917517:DNF917598 DXB917517:DXB917598 EGX917517:EGX917598 EQT917517:EQT917598 FAP917517:FAP917598 FKL917517:FKL917598 FUH917517:FUH917598 GED917517:GED917598 GNZ917517:GNZ917598 GXV917517:GXV917598 HHR917517:HHR917598 HRN917517:HRN917598 IBJ917517:IBJ917598 ILF917517:ILF917598 IVB917517:IVB917598 JEX917517:JEX917598 JOT917517:JOT917598 JYP917517:JYP917598 KIL917517:KIL917598 KSH917517:KSH917598 LCD917517:LCD917598 LLZ917517:LLZ917598 LVV917517:LVV917598 MFR917517:MFR917598 MPN917517:MPN917598 MZJ917517:MZJ917598 NJF917517:NJF917598 NTB917517:NTB917598 OCX917517:OCX917598 OMT917517:OMT917598 OWP917517:OWP917598 PGL917517:PGL917598 PQH917517:PQH917598 QAD917517:QAD917598 QJZ917517:QJZ917598 QTV917517:QTV917598 RDR917517:RDR917598 RNN917517:RNN917598 RXJ917517:RXJ917598 SHF917517:SHF917598 SRB917517:SRB917598 TAX917517:TAX917598 TKT917517:TKT917598 TUP917517:TUP917598 UEL917517:UEL917598 UOH917517:UOH917598 UYD917517:UYD917598 VHZ917517:VHZ917598 VRV917517:VRV917598 WBR917517:WBR917598 WLN917517:WLN917598 WVJ917517:WVJ917598 B983053:B983134 IX983053:IX983134 ST983053:ST983134 ACP983053:ACP983134 AML983053:AML983134 AWH983053:AWH983134 BGD983053:BGD983134 BPZ983053:BPZ983134 BZV983053:BZV983134 CJR983053:CJR983134 CTN983053:CTN983134 DDJ983053:DDJ983134 DNF983053:DNF983134 DXB983053:DXB983134 EGX983053:EGX983134 EQT983053:EQT983134 FAP983053:FAP983134 FKL983053:FKL983134 FUH983053:FUH983134 GED983053:GED983134 GNZ983053:GNZ983134 GXV983053:GXV983134 HHR983053:HHR983134 HRN983053:HRN983134 IBJ983053:IBJ983134 ILF983053:ILF983134 IVB983053:IVB983134 JEX983053:JEX983134 JOT983053:JOT983134 JYP983053:JYP983134 KIL983053:KIL983134 KSH983053:KSH983134 LCD983053:LCD983134 LLZ983053:LLZ983134 LVV983053:LVV983134 MFR983053:MFR983134 MPN983053:MPN983134 MZJ983053:MZJ983134 NJF983053:NJF983134 NTB983053:NTB983134 OCX983053:OCX983134 OMT983053:OMT983134 OWP983053:OWP983134 PGL983053:PGL983134 PQH983053:PQH983134 QAD983053:QAD983134 QJZ983053:QJZ983134 QTV983053:QTV983134 RDR983053:RDR983134 RNN983053:RNN983134 RXJ983053:RXJ983134 SHF983053:SHF983134 SRB983053:SRB983134 TAX983053:TAX983134 TKT983053:TKT983134 TUP983053:TUP983134 UEL983053:UEL983134 UOH983053:UOH983134 UYD983053:UYD983134 VHZ983053:VHZ983134 VRV983053:VRV983134 WBR983053:WBR983134 WLN983053:WLN983134 WVJ983053:WVJ983134">
      <formula1>2</formula1>
    </dataValidation>
    <dataValidation type="decimal" operator="greaterThan" allowBlank="1" showInputMessage="1" showErrorMessage="1" error="Въведете число." sqref="J68 JF68 TB68 ACX68 AMT68 AWP68 BGL68 BQH68 CAD68 CJZ68 CTV68 DDR68 DNN68 DXJ68 EHF68 ERB68 FAX68 FKT68 FUP68 GEL68 GOH68 GYD68 HHZ68 HRV68 IBR68 ILN68 IVJ68 JFF68 JPB68 JYX68 KIT68 KSP68 LCL68 LMH68 LWD68 MFZ68 MPV68 MZR68 NJN68 NTJ68 ODF68 ONB68 OWX68 PGT68 PQP68 QAL68 QKH68 QUD68 RDZ68 RNV68 RXR68 SHN68 SRJ68 TBF68 TLB68 TUX68 UET68 UOP68 UYL68 VIH68 VSD68 WBZ68 WLV68 WVR68 J65610 JF65610 TB65610 ACX65610 AMT65610 AWP65610 BGL65610 BQH65610 CAD65610 CJZ65610 CTV65610 DDR65610 DNN65610 DXJ65610 EHF65610 ERB65610 FAX65610 FKT65610 FUP65610 GEL65610 GOH65610 GYD65610 HHZ65610 HRV65610 IBR65610 ILN65610 IVJ65610 JFF65610 JPB65610 JYX65610 KIT65610 KSP65610 LCL65610 LMH65610 LWD65610 MFZ65610 MPV65610 MZR65610 NJN65610 NTJ65610 ODF65610 ONB65610 OWX65610 PGT65610 PQP65610 QAL65610 QKH65610 QUD65610 RDZ65610 RNV65610 RXR65610 SHN65610 SRJ65610 TBF65610 TLB65610 TUX65610 UET65610 UOP65610 UYL65610 VIH65610 VSD65610 WBZ65610 WLV65610 WVR65610 J131146 JF131146 TB131146 ACX131146 AMT131146 AWP131146 BGL131146 BQH131146 CAD131146 CJZ131146 CTV131146 DDR131146 DNN131146 DXJ131146 EHF131146 ERB131146 FAX131146 FKT131146 FUP131146 GEL131146 GOH131146 GYD131146 HHZ131146 HRV131146 IBR131146 ILN131146 IVJ131146 JFF131146 JPB131146 JYX131146 KIT131146 KSP131146 LCL131146 LMH131146 LWD131146 MFZ131146 MPV131146 MZR131146 NJN131146 NTJ131146 ODF131146 ONB131146 OWX131146 PGT131146 PQP131146 QAL131146 QKH131146 QUD131146 RDZ131146 RNV131146 RXR131146 SHN131146 SRJ131146 TBF131146 TLB131146 TUX131146 UET131146 UOP131146 UYL131146 VIH131146 VSD131146 WBZ131146 WLV131146 WVR131146 J196682 JF196682 TB196682 ACX196682 AMT196682 AWP196682 BGL196682 BQH196682 CAD196682 CJZ196682 CTV196682 DDR196682 DNN196682 DXJ196682 EHF196682 ERB196682 FAX196682 FKT196682 FUP196682 GEL196682 GOH196682 GYD196682 HHZ196682 HRV196682 IBR196682 ILN196682 IVJ196682 JFF196682 JPB196682 JYX196682 KIT196682 KSP196682 LCL196682 LMH196682 LWD196682 MFZ196682 MPV196682 MZR196682 NJN196682 NTJ196682 ODF196682 ONB196682 OWX196682 PGT196682 PQP196682 QAL196682 QKH196682 QUD196682 RDZ196682 RNV196682 RXR196682 SHN196682 SRJ196682 TBF196682 TLB196682 TUX196682 UET196682 UOP196682 UYL196682 VIH196682 VSD196682 WBZ196682 WLV196682 WVR196682 J262218 JF262218 TB262218 ACX262218 AMT262218 AWP262218 BGL262218 BQH262218 CAD262218 CJZ262218 CTV262218 DDR262218 DNN262218 DXJ262218 EHF262218 ERB262218 FAX262218 FKT262218 FUP262218 GEL262218 GOH262218 GYD262218 HHZ262218 HRV262218 IBR262218 ILN262218 IVJ262218 JFF262218 JPB262218 JYX262218 KIT262218 KSP262218 LCL262218 LMH262218 LWD262218 MFZ262218 MPV262218 MZR262218 NJN262218 NTJ262218 ODF262218 ONB262218 OWX262218 PGT262218 PQP262218 QAL262218 QKH262218 QUD262218 RDZ262218 RNV262218 RXR262218 SHN262218 SRJ262218 TBF262218 TLB262218 TUX262218 UET262218 UOP262218 UYL262218 VIH262218 VSD262218 WBZ262218 WLV262218 WVR262218 J327754 JF327754 TB327754 ACX327754 AMT327754 AWP327754 BGL327754 BQH327754 CAD327754 CJZ327754 CTV327754 DDR327754 DNN327754 DXJ327754 EHF327754 ERB327754 FAX327754 FKT327754 FUP327754 GEL327754 GOH327754 GYD327754 HHZ327754 HRV327754 IBR327754 ILN327754 IVJ327754 JFF327754 JPB327754 JYX327754 KIT327754 KSP327754 LCL327754 LMH327754 LWD327754 MFZ327754 MPV327754 MZR327754 NJN327754 NTJ327754 ODF327754 ONB327754 OWX327754 PGT327754 PQP327754 QAL327754 QKH327754 QUD327754 RDZ327754 RNV327754 RXR327754 SHN327754 SRJ327754 TBF327754 TLB327754 TUX327754 UET327754 UOP327754 UYL327754 VIH327754 VSD327754 WBZ327754 WLV327754 WVR327754 J393290 JF393290 TB393290 ACX393290 AMT393290 AWP393290 BGL393290 BQH393290 CAD393290 CJZ393290 CTV393290 DDR393290 DNN393290 DXJ393290 EHF393290 ERB393290 FAX393290 FKT393290 FUP393290 GEL393290 GOH393290 GYD393290 HHZ393290 HRV393290 IBR393290 ILN393290 IVJ393290 JFF393290 JPB393290 JYX393290 KIT393290 KSP393290 LCL393290 LMH393290 LWD393290 MFZ393290 MPV393290 MZR393290 NJN393290 NTJ393290 ODF393290 ONB393290 OWX393290 PGT393290 PQP393290 QAL393290 QKH393290 QUD393290 RDZ393290 RNV393290 RXR393290 SHN393290 SRJ393290 TBF393290 TLB393290 TUX393290 UET393290 UOP393290 UYL393290 VIH393290 VSD393290 WBZ393290 WLV393290 WVR393290 J458826 JF458826 TB458826 ACX458826 AMT458826 AWP458826 BGL458826 BQH458826 CAD458826 CJZ458826 CTV458826 DDR458826 DNN458826 DXJ458826 EHF458826 ERB458826 FAX458826 FKT458826 FUP458826 GEL458826 GOH458826 GYD458826 HHZ458826 HRV458826 IBR458826 ILN458826 IVJ458826 JFF458826 JPB458826 JYX458826 KIT458826 KSP458826 LCL458826 LMH458826 LWD458826 MFZ458826 MPV458826 MZR458826 NJN458826 NTJ458826 ODF458826 ONB458826 OWX458826 PGT458826 PQP458826 QAL458826 QKH458826 QUD458826 RDZ458826 RNV458826 RXR458826 SHN458826 SRJ458826 TBF458826 TLB458826 TUX458826 UET458826 UOP458826 UYL458826 VIH458826 VSD458826 WBZ458826 WLV458826 WVR458826 J524362 JF524362 TB524362 ACX524362 AMT524362 AWP524362 BGL524362 BQH524362 CAD524362 CJZ524362 CTV524362 DDR524362 DNN524362 DXJ524362 EHF524362 ERB524362 FAX524362 FKT524362 FUP524362 GEL524362 GOH524362 GYD524362 HHZ524362 HRV524362 IBR524362 ILN524362 IVJ524362 JFF524362 JPB524362 JYX524362 KIT524362 KSP524362 LCL524362 LMH524362 LWD524362 MFZ524362 MPV524362 MZR524362 NJN524362 NTJ524362 ODF524362 ONB524362 OWX524362 PGT524362 PQP524362 QAL524362 QKH524362 QUD524362 RDZ524362 RNV524362 RXR524362 SHN524362 SRJ524362 TBF524362 TLB524362 TUX524362 UET524362 UOP524362 UYL524362 VIH524362 VSD524362 WBZ524362 WLV524362 WVR524362 J589898 JF589898 TB589898 ACX589898 AMT589898 AWP589898 BGL589898 BQH589898 CAD589898 CJZ589898 CTV589898 DDR589898 DNN589898 DXJ589898 EHF589898 ERB589898 FAX589898 FKT589898 FUP589898 GEL589898 GOH589898 GYD589898 HHZ589898 HRV589898 IBR589898 ILN589898 IVJ589898 JFF589898 JPB589898 JYX589898 KIT589898 KSP589898 LCL589898 LMH589898 LWD589898 MFZ589898 MPV589898 MZR589898 NJN589898 NTJ589898 ODF589898 ONB589898 OWX589898 PGT589898 PQP589898 QAL589898 QKH589898 QUD589898 RDZ589898 RNV589898 RXR589898 SHN589898 SRJ589898 TBF589898 TLB589898 TUX589898 UET589898 UOP589898 UYL589898 VIH589898 VSD589898 WBZ589898 WLV589898 WVR589898 J655434 JF655434 TB655434 ACX655434 AMT655434 AWP655434 BGL655434 BQH655434 CAD655434 CJZ655434 CTV655434 DDR655434 DNN655434 DXJ655434 EHF655434 ERB655434 FAX655434 FKT655434 FUP655434 GEL655434 GOH655434 GYD655434 HHZ655434 HRV655434 IBR655434 ILN655434 IVJ655434 JFF655434 JPB655434 JYX655434 KIT655434 KSP655434 LCL655434 LMH655434 LWD655434 MFZ655434 MPV655434 MZR655434 NJN655434 NTJ655434 ODF655434 ONB655434 OWX655434 PGT655434 PQP655434 QAL655434 QKH655434 QUD655434 RDZ655434 RNV655434 RXR655434 SHN655434 SRJ655434 TBF655434 TLB655434 TUX655434 UET655434 UOP655434 UYL655434 VIH655434 VSD655434 WBZ655434 WLV655434 WVR655434 J720970 JF720970 TB720970 ACX720970 AMT720970 AWP720970 BGL720970 BQH720970 CAD720970 CJZ720970 CTV720970 DDR720970 DNN720970 DXJ720970 EHF720970 ERB720970 FAX720970 FKT720970 FUP720970 GEL720970 GOH720970 GYD720970 HHZ720970 HRV720970 IBR720970 ILN720970 IVJ720970 JFF720970 JPB720970 JYX720970 KIT720970 KSP720970 LCL720970 LMH720970 LWD720970 MFZ720970 MPV720970 MZR720970 NJN720970 NTJ720970 ODF720970 ONB720970 OWX720970 PGT720970 PQP720970 QAL720970 QKH720970 QUD720970 RDZ720970 RNV720970 RXR720970 SHN720970 SRJ720970 TBF720970 TLB720970 TUX720970 UET720970 UOP720970 UYL720970 VIH720970 VSD720970 WBZ720970 WLV720970 WVR720970 J786506 JF786506 TB786506 ACX786506 AMT786506 AWP786506 BGL786506 BQH786506 CAD786506 CJZ786506 CTV786506 DDR786506 DNN786506 DXJ786506 EHF786506 ERB786506 FAX786506 FKT786506 FUP786506 GEL786506 GOH786506 GYD786506 HHZ786506 HRV786506 IBR786506 ILN786506 IVJ786506 JFF786506 JPB786506 JYX786506 KIT786506 KSP786506 LCL786506 LMH786506 LWD786506 MFZ786506 MPV786506 MZR786506 NJN786506 NTJ786506 ODF786506 ONB786506 OWX786506 PGT786506 PQP786506 QAL786506 QKH786506 QUD786506 RDZ786506 RNV786506 RXR786506 SHN786506 SRJ786506 TBF786506 TLB786506 TUX786506 UET786506 UOP786506 UYL786506 VIH786506 VSD786506 WBZ786506 WLV786506 WVR786506 J852042 JF852042 TB852042 ACX852042 AMT852042 AWP852042 BGL852042 BQH852042 CAD852042 CJZ852042 CTV852042 DDR852042 DNN852042 DXJ852042 EHF852042 ERB852042 FAX852042 FKT852042 FUP852042 GEL852042 GOH852042 GYD852042 HHZ852042 HRV852042 IBR852042 ILN852042 IVJ852042 JFF852042 JPB852042 JYX852042 KIT852042 KSP852042 LCL852042 LMH852042 LWD852042 MFZ852042 MPV852042 MZR852042 NJN852042 NTJ852042 ODF852042 ONB852042 OWX852042 PGT852042 PQP852042 QAL852042 QKH852042 QUD852042 RDZ852042 RNV852042 RXR852042 SHN852042 SRJ852042 TBF852042 TLB852042 TUX852042 UET852042 UOP852042 UYL852042 VIH852042 VSD852042 WBZ852042 WLV852042 WVR852042 J917578 JF917578 TB917578 ACX917578 AMT917578 AWP917578 BGL917578 BQH917578 CAD917578 CJZ917578 CTV917578 DDR917578 DNN917578 DXJ917578 EHF917578 ERB917578 FAX917578 FKT917578 FUP917578 GEL917578 GOH917578 GYD917578 HHZ917578 HRV917578 IBR917578 ILN917578 IVJ917578 JFF917578 JPB917578 JYX917578 KIT917578 KSP917578 LCL917578 LMH917578 LWD917578 MFZ917578 MPV917578 MZR917578 NJN917578 NTJ917578 ODF917578 ONB917578 OWX917578 PGT917578 PQP917578 QAL917578 QKH917578 QUD917578 RDZ917578 RNV917578 RXR917578 SHN917578 SRJ917578 TBF917578 TLB917578 TUX917578 UET917578 UOP917578 UYL917578 VIH917578 VSD917578 WBZ917578 WLV917578 WVR917578 J983114 JF983114 TB983114 ACX983114 AMT983114 AWP983114 BGL983114 BQH983114 CAD983114 CJZ983114 CTV983114 DDR983114 DNN983114 DXJ983114 EHF983114 ERB983114 FAX983114 FKT983114 FUP983114 GEL983114 GOH983114 GYD983114 HHZ983114 HRV983114 IBR983114 ILN983114 IVJ983114 JFF983114 JPB983114 JYX983114 KIT983114 KSP983114 LCL983114 LMH983114 LWD983114 MFZ983114 MPV983114 MZR983114 NJN983114 NTJ983114 ODF983114 ONB983114 OWX983114 PGT983114 PQP983114 QAL983114 QKH983114 QUD983114 RDZ983114 RNV983114 RXR983114 SHN983114 SRJ983114 TBF983114 TLB983114 TUX983114 UET983114 UOP983114 UYL983114 VIH983114 VSD983114 WBZ983114 WLV983114 WVR983114 F37 JB37 SX37 ACT37 AMP37 AWL37 BGH37 BQD37 BZZ37 CJV37 CTR37 DDN37 DNJ37 DXF37 EHB37 EQX37 FAT37 FKP37 FUL37 GEH37 GOD37 GXZ37 HHV37 HRR37 IBN37 ILJ37 IVF37 JFB37 JOX37 JYT37 KIP37 KSL37 LCH37 LMD37 LVZ37 MFV37 MPR37 MZN37 NJJ37 NTF37 ODB37 OMX37 OWT37 PGP37 PQL37 QAH37 QKD37 QTZ37 RDV37 RNR37 RXN37 SHJ37 SRF37 TBB37 TKX37 TUT37 UEP37 UOL37 UYH37 VID37 VRZ37 WBV37 WLR37 WVN37 F65579 JB65579 SX65579 ACT65579 AMP65579 AWL65579 BGH65579 BQD65579 BZZ65579 CJV65579 CTR65579 DDN65579 DNJ65579 DXF65579 EHB65579 EQX65579 FAT65579 FKP65579 FUL65579 GEH65579 GOD65579 GXZ65579 HHV65579 HRR65579 IBN65579 ILJ65579 IVF65579 JFB65579 JOX65579 JYT65579 KIP65579 KSL65579 LCH65579 LMD65579 LVZ65579 MFV65579 MPR65579 MZN65579 NJJ65579 NTF65579 ODB65579 OMX65579 OWT65579 PGP65579 PQL65579 QAH65579 QKD65579 QTZ65579 RDV65579 RNR65579 RXN65579 SHJ65579 SRF65579 TBB65579 TKX65579 TUT65579 UEP65579 UOL65579 UYH65579 VID65579 VRZ65579 WBV65579 WLR65579 WVN65579 F131115 JB131115 SX131115 ACT131115 AMP131115 AWL131115 BGH131115 BQD131115 BZZ131115 CJV131115 CTR131115 DDN131115 DNJ131115 DXF131115 EHB131115 EQX131115 FAT131115 FKP131115 FUL131115 GEH131115 GOD131115 GXZ131115 HHV131115 HRR131115 IBN131115 ILJ131115 IVF131115 JFB131115 JOX131115 JYT131115 KIP131115 KSL131115 LCH131115 LMD131115 LVZ131115 MFV131115 MPR131115 MZN131115 NJJ131115 NTF131115 ODB131115 OMX131115 OWT131115 PGP131115 PQL131115 QAH131115 QKD131115 QTZ131115 RDV131115 RNR131115 RXN131115 SHJ131115 SRF131115 TBB131115 TKX131115 TUT131115 UEP131115 UOL131115 UYH131115 VID131115 VRZ131115 WBV131115 WLR131115 WVN131115 F196651 JB196651 SX196651 ACT196651 AMP196651 AWL196651 BGH196651 BQD196651 BZZ196651 CJV196651 CTR196651 DDN196651 DNJ196651 DXF196651 EHB196651 EQX196651 FAT196651 FKP196651 FUL196651 GEH196651 GOD196651 GXZ196651 HHV196651 HRR196651 IBN196651 ILJ196651 IVF196651 JFB196651 JOX196651 JYT196651 KIP196651 KSL196651 LCH196651 LMD196651 LVZ196651 MFV196651 MPR196651 MZN196651 NJJ196651 NTF196651 ODB196651 OMX196651 OWT196651 PGP196651 PQL196651 QAH196651 QKD196651 QTZ196651 RDV196651 RNR196651 RXN196651 SHJ196651 SRF196651 TBB196651 TKX196651 TUT196651 UEP196651 UOL196651 UYH196651 VID196651 VRZ196651 WBV196651 WLR196651 WVN196651 F262187 JB262187 SX262187 ACT262187 AMP262187 AWL262187 BGH262187 BQD262187 BZZ262187 CJV262187 CTR262187 DDN262187 DNJ262187 DXF262187 EHB262187 EQX262187 FAT262187 FKP262187 FUL262187 GEH262187 GOD262187 GXZ262187 HHV262187 HRR262187 IBN262187 ILJ262187 IVF262187 JFB262187 JOX262187 JYT262187 KIP262187 KSL262187 LCH262187 LMD262187 LVZ262187 MFV262187 MPR262187 MZN262187 NJJ262187 NTF262187 ODB262187 OMX262187 OWT262187 PGP262187 PQL262187 QAH262187 QKD262187 QTZ262187 RDV262187 RNR262187 RXN262187 SHJ262187 SRF262187 TBB262187 TKX262187 TUT262187 UEP262187 UOL262187 UYH262187 VID262187 VRZ262187 WBV262187 WLR262187 WVN262187 F327723 JB327723 SX327723 ACT327723 AMP327723 AWL327723 BGH327723 BQD327723 BZZ327723 CJV327723 CTR327723 DDN327723 DNJ327723 DXF327723 EHB327723 EQX327723 FAT327723 FKP327723 FUL327723 GEH327723 GOD327723 GXZ327723 HHV327723 HRR327723 IBN327723 ILJ327723 IVF327723 JFB327723 JOX327723 JYT327723 KIP327723 KSL327723 LCH327723 LMD327723 LVZ327723 MFV327723 MPR327723 MZN327723 NJJ327723 NTF327723 ODB327723 OMX327723 OWT327723 PGP327723 PQL327723 QAH327723 QKD327723 QTZ327723 RDV327723 RNR327723 RXN327723 SHJ327723 SRF327723 TBB327723 TKX327723 TUT327723 UEP327723 UOL327723 UYH327723 VID327723 VRZ327723 WBV327723 WLR327723 WVN327723 F393259 JB393259 SX393259 ACT393259 AMP393259 AWL393259 BGH393259 BQD393259 BZZ393259 CJV393259 CTR393259 DDN393259 DNJ393259 DXF393259 EHB393259 EQX393259 FAT393259 FKP393259 FUL393259 GEH393259 GOD393259 GXZ393259 HHV393259 HRR393259 IBN393259 ILJ393259 IVF393259 JFB393259 JOX393259 JYT393259 KIP393259 KSL393259 LCH393259 LMD393259 LVZ393259 MFV393259 MPR393259 MZN393259 NJJ393259 NTF393259 ODB393259 OMX393259 OWT393259 PGP393259 PQL393259 QAH393259 QKD393259 QTZ393259 RDV393259 RNR393259 RXN393259 SHJ393259 SRF393259 TBB393259 TKX393259 TUT393259 UEP393259 UOL393259 UYH393259 VID393259 VRZ393259 WBV393259 WLR393259 WVN393259 F458795 JB458795 SX458795 ACT458795 AMP458795 AWL458795 BGH458795 BQD458795 BZZ458795 CJV458795 CTR458795 DDN458795 DNJ458795 DXF458795 EHB458795 EQX458795 FAT458795 FKP458795 FUL458795 GEH458795 GOD458795 GXZ458795 HHV458795 HRR458795 IBN458795 ILJ458795 IVF458795 JFB458795 JOX458795 JYT458795 KIP458795 KSL458795 LCH458795 LMD458795 LVZ458795 MFV458795 MPR458795 MZN458795 NJJ458795 NTF458795 ODB458795 OMX458795 OWT458795 PGP458795 PQL458795 QAH458795 QKD458795 QTZ458795 RDV458795 RNR458795 RXN458795 SHJ458795 SRF458795 TBB458795 TKX458795 TUT458795 UEP458795 UOL458795 UYH458795 VID458795 VRZ458795 WBV458795 WLR458795 WVN458795 F524331 JB524331 SX524331 ACT524331 AMP524331 AWL524331 BGH524331 BQD524331 BZZ524331 CJV524331 CTR524331 DDN524331 DNJ524331 DXF524331 EHB524331 EQX524331 FAT524331 FKP524331 FUL524331 GEH524331 GOD524331 GXZ524331 HHV524331 HRR524331 IBN524331 ILJ524331 IVF524331 JFB524331 JOX524331 JYT524331 KIP524331 KSL524331 LCH524331 LMD524331 LVZ524331 MFV524331 MPR524331 MZN524331 NJJ524331 NTF524331 ODB524331 OMX524331 OWT524331 PGP524331 PQL524331 QAH524331 QKD524331 QTZ524331 RDV524331 RNR524331 RXN524331 SHJ524331 SRF524331 TBB524331 TKX524331 TUT524331 UEP524331 UOL524331 UYH524331 VID524331 VRZ524331 WBV524331 WLR524331 WVN524331 F589867 JB589867 SX589867 ACT589867 AMP589867 AWL589867 BGH589867 BQD589867 BZZ589867 CJV589867 CTR589867 DDN589867 DNJ589867 DXF589867 EHB589867 EQX589867 FAT589867 FKP589867 FUL589867 GEH589867 GOD589867 GXZ589867 HHV589867 HRR589867 IBN589867 ILJ589867 IVF589867 JFB589867 JOX589867 JYT589867 KIP589867 KSL589867 LCH589867 LMD589867 LVZ589867 MFV589867 MPR589867 MZN589867 NJJ589867 NTF589867 ODB589867 OMX589867 OWT589867 PGP589867 PQL589867 QAH589867 QKD589867 QTZ589867 RDV589867 RNR589867 RXN589867 SHJ589867 SRF589867 TBB589867 TKX589867 TUT589867 UEP589867 UOL589867 UYH589867 VID589867 VRZ589867 WBV589867 WLR589867 WVN589867 F655403 JB655403 SX655403 ACT655403 AMP655403 AWL655403 BGH655403 BQD655403 BZZ655403 CJV655403 CTR655403 DDN655403 DNJ655403 DXF655403 EHB655403 EQX655403 FAT655403 FKP655403 FUL655403 GEH655403 GOD655403 GXZ655403 HHV655403 HRR655403 IBN655403 ILJ655403 IVF655403 JFB655403 JOX655403 JYT655403 KIP655403 KSL655403 LCH655403 LMD655403 LVZ655403 MFV655403 MPR655403 MZN655403 NJJ655403 NTF655403 ODB655403 OMX655403 OWT655403 PGP655403 PQL655403 QAH655403 QKD655403 QTZ655403 RDV655403 RNR655403 RXN655403 SHJ655403 SRF655403 TBB655403 TKX655403 TUT655403 UEP655403 UOL655403 UYH655403 VID655403 VRZ655403 WBV655403 WLR655403 WVN655403 F720939 JB720939 SX720939 ACT720939 AMP720939 AWL720939 BGH720939 BQD720939 BZZ720939 CJV720939 CTR720939 DDN720939 DNJ720939 DXF720939 EHB720939 EQX720939 FAT720939 FKP720939 FUL720939 GEH720939 GOD720939 GXZ720939 HHV720939 HRR720939 IBN720939 ILJ720939 IVF720939 JFB720939 JOX720939 JYT720939 KIP720939 KSL720939 LCH720939 LMD720939 LVZ720939 MFV720939 MPR720939 MZN720939 NJJ720939 NTF720939 ODB720939 OMX720939 OWT720939 PGP720939 PQL720939 QAH720939 QKD720939 QTZ720939 RDV720939 RNR720939 RXN720939 SHJ720939 SRF720939 TBB720939 TKX720939 TUT720939 UEP720939 UOL720939 UYH720939 VID720939 VRZ720939 WBV720939 WLR720939 WVN720939 F786475 JB786475 SX786475 ACT786475 AMP786475 AWL786475 BGH786475 BQD786475 BZZ786475 CJV786475 CTR786475 DDN786475 DNJ786475 DXF786475 EHB786475 EQX786475 FAT786475 FKP786475 FUL786475 GEH786475 GOD786475 GXZ786475 HHV786475 HRR786475 IBN786475 ILJ786475 IVF786475 JFB786475 JOX786475 JYT786475 KIP786475 KSL786475 LCH786475 LMD786475 LVZ786475 MFV786475 MPR786475 MZN786475 NJJ786475 NTF786475 ODB786475 OMX786475 OWT786475 PGP786475 PQL786475 QAH786475 QKD786475 QTZ786475 RDV786475 RNR786475 RXN786475 SHJ786475 SRF786475 TBB786475 TKX786475 TUT786475 UEP786475 UOL786475 UYH786475 VID786475 VRZ786475 WBV786475 WLR786475 WVN786475 F852011 JB852011 SX852011 ACT852011 AMP852011 AWL852011 BGH852011 BQD852011 BZZ852011 CJV852011 CTR852011 DDN852011 DNJ852011 DXF852011 EHB852011 EQX852011 FAT852011 FKP852011 FUL852011 GEH852011 GOD852011 GXZ852011 HHV852011 HRR852011 IBN852011 ILJ852011 IVF852011 JFB852011 JOX852011 JYT852011 KIP852011 KSL852011 LCH852011 LMD852011 LVZ852011 MFV852011 MPR852011 MZN852011 NJJ852011 NTF852011 ODB852011 OMX852011 OWT852011 PGP852011 PQL852011 QAH852011 QKD852011 QTZ852011 RDV852011 RNR852011 RXN852011 SHJ852011 SRF852011 TBB852011 TKX852011 TUT852011 UEP852011 UOL852011 UYH852011 VID852011 VRZ852011 WBV852011 WLR852011 WVN852011 F917547 JB917547 SX917547 ACT917547 AMP917547 AWL917547 BGH917547 BQD917547 BZZ917547 CJV917547 CTR917547 DDN917547 DNJ917547 DXF917547 EHB917547 EQX917547 FAT917547 FKP917547 FUL917547 GEH917547 GOD917547 GXZ917547 HHV917547 HRR917547 IBN917547 ILJ917547 IVF917547 JFB917547 JOX917547 JYT917547 KIP917547 KSL917547 LCH917547 LMD917547 LVZ917547 MFV917547 MPR917547 MZN917547 NJJ917547 NTF917547 ODB917547 OMX917547 OWT917547 PGP917547 PQL917547 QAH917547 QKD917547 QTZ917547 RDV917547 RNR917547 RXN917547 SHJ917547 SRF917547 TBB917547 TKX917547 TUT917547 UEP917547 UOL917547 UYH917547 VID917547 VRZ917547 WBV917547 WLR917547 WVN917547 F983083 JB983083 SX983083 ACT983083 AMP983083 AWL983083 BGH983083 BQD983083 BZZ983083 CJV983083 CTR983083 DDN983083 DNJ983083 DXF983083 EHB983083 EQX983083 FAT983083 FKP983083 FUL983083 GEH983083 GOD983083 GXZ983083 HHV983083 HRR983083 IBN983083 ILJ983083 IVF983083 JFB983083 JOX983083 JYT983083 KIP983083 KSL983083 LCH983083 LMD983083 LVZ983083 MFV983083 MPR983083 MZN983083 NJJ983083 NTF983083 ODB983083 OMX983083 OWT983083 PGP983083 PQL983083 QAH983083 QKD983083 QTZ983083 RDV983083 RNR983083 RXN983083 SHJ983083 SRF983083 TBB983083 TKX983083 TUT983083 UEP983083 UOL983083 UYH983083 VID983083 VRZ983083 WBV983083 WLR983083 WVN983083 J37 JF37 TB37 ACX37 AMT37 AWP37 BGL37 BQH37 CAD37 CJZ37 CTV37 DDR37 DNN37 DXJ37 EHF37 ERB37 FAX37 FKT37 FUP37 GEL37 GOH37 GYD37 HHZ37 HRV37 IBR37 ILN37 IVJ37 JFF37 JPB37 JYX37 KIT37 KSP37 LCL37 LMH37 LWD37 MFZ37 MPV37 MZR37 NJN37 NTJ37 ODF37 ONB37 OWX37 PGT37 PQP37 QAL37 QKH37 QUD37 RDZ37 RNV37 RXR37 SHN37 SRJ37 TBF37 TLB37 TUX37 UET37 UOP37 UYL37 VIH37 VSD37 WBZ37 WLV37 WVR37 J65579 JF65579 TB65579 ACX65579 AMT65579 AWP65579 BGL65579 BQH65579 CAD65579 CJZ65579 CTV65579 DDR65579 DNN65579 DXJ65579 EHF65579 ERB65579 FAX65579 FKT65579 FUP65579 GEL65579 GOH65579 GYD65579 HHZ65579 HRV65579 IBR65579 ILN65579 IVJ65579 JFF65579 JPB65579 JYX65579 KIT65579 KSP65579 LCL65579 LMH65579 LWD65579 MFZ65579 MPV65579 MZR65579 NJN65579 NTJ65579 ODF65579 ONB65579 OWX65579 PGT65579 PQP65579 QAL65579 QKH65579 QUD65579 RDZ65579 RNV65579 RXR65579 SHN65579 SRJ65579 TBF65579 TLB65579 TUX65579 UET65579 UOP65579 UYL65579 VIH65579 VSD65579 WBZ65579 WLV65579 WVR65579 J131115 JF131115 TB131115 ACX131115 AMT131115 AWP131115 BGL131115 BQH131115 CAD131115 CJZ131115 CTV131115 DDR131115 DNN131115 DXJ131115 EHF131115 ERB131115 FAX131115 FKT131115 FUP131115 GEL131115 GOH131115 GYD131115 HHZ131115 HRV131115 IBR131115 ILN131115 IVJ131115 JFF131115 JPB131115 JYX131115 KIT131115 KSP131115 LCL131115 LMH131115 LWD131115 MFZ131115 MPV131115 MZR131115 NJN131115 NTJ131115 ODF131115 ONB131115 OWX131115 PGT131115 PQP131115 QAL131115 QKH131115 QUD131115 RDZ131115 RNV131115 RXR131115 SHN131115 SRJ131115 TBF131115 TLB131115 TUX131115 UET131115 UOP131115 UYL131115 VIH131115 VSD131115 WBZ131115 WLV131115 WVR131115 J196651 JF196651 TB196651 ACX196651 AMT196651 AWP196651 BGL196651 BQH196651 CAD196651 CJZ196651 CTV196651 DDR196651 DNN196651 DXJ196651 EHF196651 ERB196651 FAX196651 FKT196651 FUP196651 GEL196651 GOH196651 GYD196651 HHZ196651 HRV196651 IBR196651 ILN196651 IVJ196651 JFF196651 JPB196651 JYX196651 KIT196651 KSP196651 LCL196651 LMH196651 LWD196651 MFZ196651 MPV196651 MZR196651 NJN196651 NTJ196651 ODF196651 ONB196651 OWX196651 PGT196651 PQP196651 QAL196651 QKH196651 QUD196651 RDZ196651 RNV196651 RXR196651 SHN196651 SRJ196651 TBF196651 TLB196651 TUX196651 UET196651 UOP196651 UYL196651 VIH196651 VSD196651 WBZ196651 WLV196651 WVR196651 J262187 JF262187 TB262187 ACX262187 AMT262187 AWP262187 BGL262187 BQH262187 CAD262187 CJZ262187 CTV262187 DDR262187 DNN262187 DXJ262187 EHF262187 ERB262187 FAX262187 FKT262187 FUP262187 GEL262187 GOH262187 GYD262187 HHZ262187 HRV262187 IBR262187 ILN262187 IVJ262187 JFF262187 JPB262187 JYX262187 KIT262187 KSP262187 LCL262187 LMH262187 LWD262187 MFZ262187 MPV262187 MZR262187 NJN262187 NTJ262187 ODF262187 ONB262187 OWX262187 PGT262187 PQP262187 QAL262187 QKH262187 QUD262187 RDZ262187 RNV262187 RXR262187 SHN262187 SRJ262187 TBF262187 TLB262187 TUX262187 UET262187 UOP262187 UYL262187 VIH262187 VSD262187 WBZ262187 WLV262187 WVR262187 J327723 JF327723 TB327723 ACX327723 AMT327723 AWP327723 BGL327723 BQH327723 CAD327723 CJZ327723 CTV327723 DDR327723 DNN327723 DXJ327723 EHF327723 ERB327723 FAX327723 FKT327723 FUP327723 GEL327723 GOH327723 GYD327723 HHZ327723 HRV327723 IBR327723 ILN327723 IVJ327723 JFF327723 JPB327723 JYX327723 KIT327723 KSP327723 LCL327723 LMH327723 LWD327723 MFZ327723 MPV327723 MZR327723 NJN327723 NTJ327723 ODF327723 ONB327723 OWX327723 PGT327723 PQP327723 QAL327723 QKH327723 QUD327723 RDZ327723 RNV327723 RXR327723 SHN327723 SRJ327723 TBF327723 TLB327723 TUX327723 UET327723 UOP327723 UYL327723 VIH327723 VSD327723 WBZ327723 WLV327723 WVR327723 J393259 JF393259 TB393259 ACX393259 AMT393259 AWP393259 BGL393259 BQH393259 CAD393259 CJZ393259 CTV393259 DDR393259 DNN393259 DXJ393259 EHF393259 ERB393259 FAX393259 FKT393259 FUP393259 GEL393259 GOH393259 GYD393259 HHZ393259 HRV393259 IBR393259 ILN393259 IVJ393259 JFF393259 JPB393259 JYX393259 KIT393259 KSP393259 LCL393259 LMH393259 LWD393259 MFZ393259 MPV393259 MZR393259 NJN393259 NTJ393259 ODF393259 ONB393259 OWX393259 PGT393259 PQP393259 QAL393259 QKH393259 QUD393259 RDZ393259 RNV393259 RXR393259 SHN393259 SRJ393259 TBF393259 TLB393259 TUX393259 UET393259 UOP393259 UYL393259 VIH393259 VSD393259 WBZ393259 WLV393259 WVR393259 J458795 JF458795 TB458795 ACX458795 AMT458795 AWP458795 BGL458795 BQH458795 CAD458795 CJZ458795 CTV458795 DDR458795 DNN458795 DXJ458795 EHF458795 ERB458795 FAX458795 FKT458795 FUP458795 GEL458795 GOH458795 GYD458795 HHZ458795 HRV458795 IBR458795 ILN458795 IVJ458795 JFF458795 JPB458795 JYX458795 KIT458795 KSP458795 LCL458795 LMH458795 LWD458795 MFZ458795 MPV458795 MZR458795 NJN458795 NTJ458795 ODF458795 ONB458795 OWX458795 PGT458795 PQP458795 QAL458795 QKH458795 QUD458795 RDZ458795 RNV458795 RXR458795 SHN458795 SRJ458795 TBF458795 TLB458795 TUX458795 UET458795 UOP458795 UYL458795 VIH458795 VSD458795 WBZ458795 WLV458795 WVR458795 J524331 JF524331 TB524331 ACX524331 AMT524331 AWP524331 BGL524331 BQH524331 CAD524331 CJZ524331 CTV524331 DDR524331 DNN524331 DXJ524331 EHF524331 ERB524331 FAX524331 FKT524331 FUP524331 GEL524331 GOH524331 GYD524331 HHZ524331 HRV524331 IBR524331 ILN524331 IVJ524331 JFF524331 JPB524331 JYX524331 KIT524331 KSP524331 LCL524331 LMH524331 LWD524331 MFZ524331 MPV524331 MZR524331 NJN524331 NTJ524331 ODF524331 ONB524331 OWX524331 PGT524331 PQP524331 QAL524331 QKH524331 QUD524331 RDZ524331 RNV524331 RXR524331 SHN524331 SRJ524331 TBF524331 TLB524331 TUX524331 UET524331 UOP524331 UYL524331 VIH524331 VSD524331 WBZ524331 WLV524331 WVR524331 J589867 JF589867 TB589867 ACX589867 AMT589867 AWP589867 BGL589867 BQH589867 CAD589867 CJZ589867 CTV589867 DDR589867 DNN589867 DXJ589867 EHF589867 ERB589867 FAX589867 FKT589867 FUP589867 GEL589867 GOH589867 GYD589867 HHZ589867 HRV589867 IBR589867 ILN589867 IVJ589867 JFF589867 JPB589867 JYX589867 KIT589867 KSP589867 LCL589867 LMH589867 LWD589867 MFZ589867 MPV589867 MZR589867 NJN589867 NTJ589867 ODF589867 ONB589867 OWX589867 PGT589867 PQP589867 QAL589867 QKH589867 QUD589867 RDZ589867 RNV589867 RXR589867 SHN589867 SRJ589867 TBF589867 TLB589867 TUX589867 UET589867 UOP589867 UYL589867 VIH589867 VSD589867 WBZ589867 WLV589867 WVR589867 J655403 JF655403 TB655403 ACX655403 AMT655403 AWP655403 BGL655403 BQH655403 CAD655403 CJZ655403 CTV655403 DDR655403 DNN655403 DXJ655403 EHF655403 ERB655403 FAX655403 FKT655403 FUP655403 GEL655403 GOH655403 GYD655403 HHZ655403 HRV655403 IBR655403 ILN655403 IVJ655403 JFF655403 JPB655403 JYX655403 KIT655403 KSP655403 LCL655403 LMH655403 LWD655403 MFZ655403 MPV655403 MZR655403 NJN655403 NTJ655403 ODF655403 ONB655403 OWX655403 PGT655403 PQP655403 QAL655403 QKH655403 QUD655403 RDZ655403 RNV655403 RXR655403 SHN655403 SRJ655403 TBF655403 TLB655403 TUX655403 UET655403 UOP655403 UYL655403 VIH655403 VSD655403 WBZ655403 WLV655403 WVR655403 J720939 JF720939 TB720939 ACX720939 AMT720939 AWP720939 BGL720939 BQH720939 CAD720939 CJZ720939 CTV720939 DDR720939 DNN720939 DXJ720939 EHF720939 ERB720939 FAX720939 FKT720939 FUP720939 GEL720939 GOH720939 GYD720939 HHZ720939 HRV720939 IBR720939 ILN720939 IVJ720939 JFF720939 JPB720939 JYX720939 KIT720939 KSP720939 LCL720939 LMH720939 LWD720939 MFZ720939 MPV720939 MZR720939 NJN720939 NTJ720939 ODF720939 ONB720939 OWX720939 PGT720939 PQP720939 QAL720939 QKH720939 QUD720939 RDZ720939 RNV720939 RXR720939 SHN720939 SRJ720939 TBF720939 TLB720939 TUX720939 UET720939 UOP720939 UYL720939 VIH720939 VSD720939 WBZ720939 WLV720939 WVR720939 J786475 JF786475 TB786475 ACX786475 AMT786475 AWP786475 BGL786475 BQH786475 CAD786475 CJZ786475 CTV786475 DDR786475 DNN786475 DXJ786475 EHF786475 ERB786475 FAX786475 FKT786475 FUP786475 GEL786475 GOH786475 GYD786475 HHZ786475 HRV786475 IBR786475 ILN786475 IVJ786475 JFF786475 JPB786475 JYX786475 KIT786475 KSP786475 LCL786475 LMH786475 LWD786475 MFZ786475 MPV786475 MZR786475 NJN786475 NTJ786475 ODF786475 ONB786475 OWX786475 PGT786475 PQP786475 QAL786475 QKH786475 QUD786475 RDZ786475 RNV786475 RXR786475 SHN786475 SRJ786475 TBF786475 TLB786475 TUX786475 UET786475 UOP786475 UYL786475 VIH786475 VSD786475 WBZ786475 WLV786475 WVR786475 J852011 JF852011 TB852011 ACX852011 AMT852011 AWP852011 BGL852011 BQH852011 CAD852011 CJZ852011 CTV852011 DDR852011 DNN852011 DXJ852011 EHF852011 ERB852011 FAX852011 FKT852011 FUP852011 GEL852011 GOH852011 GYD852011 HHZ852011 HRV852011 IBR852011 ILN852011 IVJ852011 JFF852011 JPB852011 JYX852011 KIT852011 KSP852011 LCL852011 LMH852011 LWD852011 MFZ852011 MPV852011 MZR852011 NJN852011 NTJ852011 ODF852011 ONB852011 OWX852011 PGT852011 PQP852011 QAL852011 QKH852011 QUD852011 RDZ852011 RNV852011 RXR852011 SHN852011 SRJ852011 TBF852011 TLB852011 TUX852011 UET852011 UOP852011 UYL852011 VIH852011 VSD852011 WBZ852011 WLV852011 WVR852011 J917547 JF917547 TB917547 ACX917547 AMT917547 AWP917547 BGL917547 BQH917547 CAD917547 CJZ917547 CTV917547 DDR917547 DNN917547 DXJ917547 EHF917547 ERB917547 FAX917547 FKT917547 FUP917547 GEL917547 GOH917547 GYD917547 HHZ917547 HRV917547 IBR917547 ILN917547 IVJ917547 JFF917547 JPB917547 JYX917547 KIT917547 KSP917547 LCL917547 LMH917547 LWD917547 MFZ917547 MPV917547 MZR917547 NJN917547 NTJ917547 ODF917547 ONB917547 OWX917547 PGT917547 PQP917547 QAL917547 QKH917547 QUD917547 RDZ917547 RNV917547 RXR917547 SHN917547 SRJ917547 TBF917547 TLB917547 TUX917547 UET917547 UOP917547 UYL917547 VIH917547 VSD917547 WBZ917547 WLV917547 WVR917547 J983083 JF983083 TB983083 ACX983083 AMT983083 AWP983083 BGL983083 BQH983083 CAD983083 CJZ983083 CTV983083 DDR983083 DNN983083 DXJ983083 EHF983083 ERB983083 FAX983083 FKT983083 FUP983083 GEL983083 GOH983083 GYD983083 HHZ983083 HRV983083 IBR983083 ILN983083 IVJ983083 JFF983083 JPB983083 JYX983083 KIT983083 KSP983083 LCL983083 LMH983083 LWD983083 MFZ983083 MPV983083 MZR983083 NJN983083 NTJ983083 ODF983083 ONB983083 OWX983083 PGT983083 PQP983083 QAL983083 QKH983083 QUD983083 RDZ983083 RNV983083 RXR983083 SHN983083 SRJ983083 TBF983083 TLB983083 TUX983083 UET983083 UOP983083 UYL983083 VIH983083 VSD983083 WBZ983083 WLV983083 WVR983083 E7:E88 JA7:JA88 SW7:SW88 ACS7:ACS88 AMO7:AMO88 AWK7:AWK88 BGG7:BGG88 BQC7:BQC88 BZY7:BZY88 CJU7:CJU88 CTQ7:CTQ88 DDM7:DDM88 DNI7:DNI88 DXE7:DXE88 EHA7:EHA88 EQW7:EQW88 FAS7:FAS88 FKO7:FKO88 FUK7:FUK88 GEG7:GEG88 GOC7:GOC88 GXY7:GXY88 HHU7:HHU88 HRQ7:HRQ88 IBM7:IBM88 ILI7:ILI88 IVE7:IVE88 JFA7:JFA88 JOW7:JOW88 JYS7:JYS88 KIO7:KIO88 KSK7:KSK88 LCG7:LCG88 LMC7:LMC88 LVY7:LVY88 MFU7:MFU88 MPQ7:MPQ88 MZM7:MZM88 NJI7:NJI88 NTE7:NTE88 ODA7:ODA88 OMW7:OMW88 OWS7:OWS88 PGO7:PGO88 PQK7:PQK88 QAG7:QAG88 QKC7:QKC88 QTY7:QTY88 RDU7:RDU88 RNQ7:RNQ88 RXM7:RXM88 SHI7:SHI88 SRE7:SRE88 TBA7:TBA88 TKW7:TKW88 TUS7:TUS88 UEO7:UEO88 UOK7:UOK88 UYG7:UYG88 VIC7:VIC88 VRY7:VRY88 WBU7:WBU88 WLQ7:WLQ88 WVM7:WVM88 E65549:E65630 JA65549:JA65630 SW65549:SW65630 ACS65549:ACS65630 AMO65549:AMO65630 AWK65549:AWK65630 BGG65549:BGG65630 BQC65549:BQC65630 BZY65549:BZY65630 CJU65549:CJU65630 CTQ65549:CTQ65630 DDM65549:DDM65630 DNI65549:DNI65630 DXE65549:DXE65630 EHA65549:EHA65630 EQW65549:EQW65630 FAS65549:FAS65630 FKO65549:FKO65630 FUK65549:FUK65630 GEG65549:GEG65630 GOC65549:GOC65630 GXY65549:GXY65630 HHU65549:HHU65630 HRQ65549:HRQ65630 IBM65549:IBM65630 ILI65549:ILI65630 IVE65549:IVE65630 JFA65549:JFA65630 JOW65549:JOW65630 JYS65549:JYS65630 KIO65549:KIO65630 KSK65549:KSK65630 LCG65549:LCG65630 LMC65549:LMC65630 LVY65549:LVY65630 MFU65549:MFU65630 MPQ65549:MPQ65630 MZM65549:MZM65630 NJI65549:NJI65630 NTE65549:NTE65630 ODA65549:ODA65630 OMW65549:OMW65630 OWS65549:OWS65630 PGO65549:PGO65630 PQK65549:PQK65630 QAG65549:QAG65630 QKC65549:QKC65630 QTY65549:QTY65630 RDU65549:RDU65630 RNQ65549:RNQ65630 RXM65549:RXM65630 SHI65549:SHI65630 SRE65549:SRE65630 TBA65549:TBA65630 TKW65549:TKW65630 TUS65549:TUS65630 UEO65549:UEO65630 UOK65549:UOK65630 UYG65549:UYG65630 VIC65549:VIC65630 VRY65549:VRY65630 WBU65549:WBU65630 WLQ65549:WLQ65630 WVM65549:WVM65630 E131085:E131166 JA131085:JA131166 SW131085:SW131166 ACS131085:ACS131166 AMO131085:AMO131166 AWK131085:AWK131166 BGG131085:BGG131166 BQC131085:BQC131166 BZY131085:BZY131166 CJU131085:CJU131166 CTQ131085:CTQ131166 DDM131085:DDM131166 DNI131085:DNI131166 DXE131085:DXE131166 EHA131085:EHA131166 EQW131085:EQW131166 FAS131085:FAS131166 FKO131085:FKO131166 FUK131085:FUK131166 GEG131085:GEG131166 GOC131085:GOC131166 GXY131085:GXY131166 HHU131085:HHU131166 HRQ131085:HRQ131166 IBM131085:IBM131166 ILI131085:ILI131166 IVE131085:IVE131166 JFA131085:JFA131166 JOW131085:JOW131166 JYS131085:JYS131166 KIO131085:KIO131166 KSK131085:KSK131166 LCG131085:LCG131166 LMC131085:LMC131166 LVY131085:LVY131166 MFU131085:MFU131166 MPQ131085:MPQ131166 MZM131085:MZM131166 NJI131085:NJI131166 NTE131085:NTE131166 ODA131085:ODA131166 OMW131085:OMW131166 OWS131085:OWS131166 PGO131085:PGO131166 PQK131085:PQK131166 QAG131085:QAG131166 QKC131085:QKC131166 QTY131085:QTY131166 RDU131085:RDU131166 RNQ131085:RNQ131166 RXM131085:RXM131166 SHI131085:SHI131166 SRE131085:SRE131166 TBA131085:TBA131166 TKW131085:TKW131166 TUS131085:TUS131166 UEO131085:UEO131166 UOK131085:UOK131166 UYG131085:UYG131166 VIC131085:VIC131166 VRY131085:VRY131166 WBU131085:WBU131166 WLQ131085:WLQ131166 WVM131085:WVM131166 E196621:E196702 JA196621:JA196702 SW196621:SW196702 ACS196621:ACS196702 AMO196621:AMO196702 AWK196621:AWK196702 BGG196621:BGG196702 BQC196621:BQC196702 BZY196621:BZY196702 CJU196621:CJU196702 CTQ196621:CTQ196702 DDM196621:DDM196702 DNI196621:DNI196702 DXE196621:DXE196702 EHA196621:EHA196702 EQW196621:EQW196702 FAS196621:FAS196702 FKO196621:FKO196702 FUK196621:FUK196702 GEG196621:GEG196702 GOC196621:GOC196702 GXY196621:GXY196702 HHU196621:HHU196702 HRQ196621:HRQ196702 IBM196621:IBM196702 ILI196621:ILI196702 IVE196621:IVE196702 JFA196621:JFA196702 JOW196621:JOW196702 JYS196621:JYS196702 KIO196621:KIO196702 KSK196621:KSK196702 LCG196621:LCG196702 LMC196621:LMC196702 LVY196621:LVY196702 MFU196621:MFU196702 MPQ196621:MPQ196702 MZM196621:MZM196702 NJI196621:NJI196702 NTE196621:NTE196702 ODA196621:ODA196702 OMW196621:OMW196702 OWS196621:OWS196702 PGO196621:PGO196702 PQK196621:PQK196702 QAG196621:QAG196702 QKC196621:QKC196702 QTY196621:QTY196702 RDU196621:RDU196702 RNQ196621:RNQ196702 RXM196621:RXM196702 SHI196621:SHI196702 SRE196621:SRE196702 TBA196621:TBA196702 TKW196621:TKW196702 TUS196621:TUS196702 UEO196621:UEO196702 UOK196621:UOK196702 UYG196621:UYG196702 VIC196621:VIC196702 VRY196621:VRY196702 WBU196621:WBU196702 WLQ196621:WLQ196702 WVM196621:WVM196702 E262157:E262238 JA262157:JA262238 SW262157:SW262238 ACS262157:ACS262238 AMO262157:AMO262238 AWK262157:AWK262238 BGG262157:BGG262238 BQC262157:BQC262238 BZY262157:BZY262238 CJU262157:CJU262238 CTQ262157:CTQ262238 DDM262157:DDM262238 DNI262157:DNI262238 DXE262157:DXE262238 EHA262157:EHA262238 EQW262157:EQW262238 FAS262157:FAS262238 FKO262157:FKO262238 FUK262157:FUK262238 GEG262157:GEG262238 GOC262157:GOC262238 GXY262157:GXY262238 HHU262157:HHU262238 HRQ262157:HRQ262238 IBM262157:IBM262238 ILI262157:ILI262238 IVE262157:IVE262238 JFA262157:JFA262238 JOW262157:JOW262238 JYS262157:JYS262238 KIO262157:KIO262238 KSK262157:KSK262238 LCG262157:LCG262238 LMC262157:LMC262238 LVY262157:LVY262238 MFU262157:MFU262238 MPQ262157:MPQ262238 MZM262157:MZM262238 NJI262157:NJI262238 NTE262157:NTE262238 ODA262157:ODA262238 OMW262157:OMW262238 OWS262157:OWS262238 PGO262157:PGO262238 PQK262157:PQK262238 QAG262157:QAG262238 QKC262157:QKC262238 QTY262157:QTY262238 RDU262157:RDU262238 RNQ262157:RNQ262238 RXM262157:RXM262238 SHI262157:SHI262238 SRE262157:SRE262238 TBA262157:TBA262238 TKW262157:TKW262238 TUS262157:TUS262238 UEO262157:UEO262238 UOK262157:UOK262238 UYG262157:UYG262238 VIC262157:VIC262238 VRY262157:VRY262238 WBU262157:WBU262238 WLQ262157:WLQ262238 WVM262157:WVM262238 E327693:E327774 JA327693:JA327774 SW327693:SW327774 ACS327693:ACS327774 AMO327693:AMO327774 AWK327693:AWK327774 BGG327693:BGG327774 BQC327693:BQC327774 BZY327693:BZY327774 CJU327693:CJU327774 CTQ327693:CTQ327774 DDM327693:DDM327774 DNI327693:DNI327774 DXE327693:DXE327774 EHA327693:EHA327774 EQW327693:EQW327774 FAS327693:FAS327774 FKO327693:FKO327774 FUK327693:FUK327774 GEG327693:GEG327774 GOC327693:GOC327774 GXY327693:GXY327774 HHU327693:HHU327774 HRQ327693:HRQ327774 IBM327693:IBM327774 ILI327693:ILI327774 IVE327693:IVE327774 JFA327693:JFA327774 JOW327693:JOW327774 JYS327693:JYS327774 KIO327693:KIO327774 KSK327693:KSK327774 LCG327693:LCG327774 LMC327693:LMC327774 LVY327693:LVY327774 MFU327693:MFU327774 MPQ327693:MPQ327774 MZM327693:MZM327774 NJI327693:NJI327774 NTE327693:NTE327774 ODA327693:ODA327774 OMW327693:OMW327774 OWS327693:OWS327774 PGO327693:PGO327774 PQK327693:PQK327774 QAG327693:QAG327774 QKC327693:QKC327774 QTY327693:QTY327774 RDU327693:RDU327774 RNQ327693:RNQ327774 RXM327693:RXM327774 SHI327693:SHI327774 SRE327693:SRE327774 TBA327693:TBA327774 TKW327693:TKW327774 TUS327693:TUS327774 UEO327693:UEO327774 UOK327693:UOK327774 UYG327693:UYG327774 VIC327693:VIC327774 VRY327693:VRY327774 WBU327693:WBU327774 WLQ327693:WLQ327774 WVM327693:WVM327774 E393229:E393310 JA393229:JA393310 SW393229:SW393310 ACS393229:ACS393310 AMO393229:AMO393310 AWK393229:AWK393310 BGG393229:BGG393310 BQC393229:BQC393310 BZY393229:BZY393310 CJU393229:CJU393310 CTQ393229:CTQ393310 DDM393229:DDM393310 DNI393229:DNI393310 DXE393229:DXE393310 EHA393229:EHA393310 EQW393229:EQW393310 FAS393229:FAS393310 FKO393229:FKO393310 FUK393229:FUK393310 GEG393229:GEG393310 GOC393229:GOC393310 GXY393229:GXY393310 HHU393229:HHU393310 HRQ393229:HRQ393310 IBM393229:IBM393310 ILI393229:ILI393310 IVE393229:IVE393310 JFA393229:JFA393310 JOW393229:JOW393310 JYS393229:JYS393310 KIO393229:KIO393310 KSK393229:KSK393310 LCG393229:LCG393310 LMC393229:LMC393310 LVY393229:LVY393310 MFU393229:MFU393310 MPQ393229:MPQ393310 MZM393229:MZM393310 NJI393229:NJI393310 NTE393229:NTE393310 ODA393229:ODA393310 OMW393229:OMW393310 OWS393229:OWS393310 PGO393229:PGO393310 PQK393229:PQK393310 QAG393229:QAG393310 QKC393229:QKC393310 QTY393229:QTY393310 RDU393229:RDU393310 RNQ393229:RNQ393310 RXM393229:RXM393310 SHI393229:SHI393310 SRE393229:SRE393310 TBA393229:TBA393310 TKW393229:TKW393310 TUS393229:TUS393310 UEO393229:UEO393310 UOK393229:UOK393310 UYG393229:UYG393310 VIC393229:VIC393310 VRY393229:VRY393310 WBU393229:WBU393310 WLQ393229:WLQ393310 WVM393229:WVM393310 E458765:E458846 JA458765:JA458846 SW458765:SW458846 ACS458765:ACS458846 AMO458765:AMO458846 AWK458765:AWK458846 BGG458765:BGG458846 BQC458765:BQC458846 BZY458765:BZY458846 CJU458765:CJU458846 CTQ458765:CTQ458846 DDM458765:DDM458846 DNI458765:DNI458846 DXE458765:DXE458846 EHA458765:EHA458846 EQW458765:EQW458846 FAS458765:FAS458846 FKO458765:FKO458846 FUK458765:FUK458846 GEG458765:GEG458846 GOC458765:GOC458846 GXY458765:GXY458846 HHU458765:HHU458846 HRQ458765:HRQ458846 IBM458765:IBM458846 ILI458765:ILI458846 IVE458765:IVE458846 JFA458765:JFA458846 JOW458765:JOW458846 JYS458765:JYS458846 KIO458765:KIO458846 KSK458765:KSK458846 LCG458765:LCG458846 LMC458765:LMC458846 LVY458765:LVY458846 MFU458765:MFU458846 MPQ458765:MPQ458846 MZM458765:MZM458846 NJI458765:NJI458846 NTE458765:NTE458846 ODA458765:ODA458846 OMW458765:OMW458846 OWS458765:OWS458846 PGO458765:PGO458846 PQK458765:PQK458846 QAG458765:QAG458846 QKC458765:QKC458846 QTY458765:QTY458846 RDU458765:RDU458846 RNQ458765:RNQ458846 RXM458765:RXM458846 SHI458765:SHI458846 SRE458765:SRE458846 TBA458765:TBA458846 TKW458765:TKW458846 TUS458765:TUS458846 UEO458765:UEO458846 UOK458765:UOK458846 UYG458765:UYG458846 VIC458765:VIC458846 VRY458765:VRY458846 WBU458765:WBU458846 WLQ458765:WLQ458846 WVM458765:WVM458846 E524301:E524382 JA524301:JA524382 SW524301:SW524382 ACS524301:ACS524382 AMO524301:AMO524382 AWK524301:AWK524382 BGG524301:BGG524382 BQC524301:BQC524382 BZY524301:BZY524382 CJU524301:CJU524382 CTQ524301:CTQ524382 DDM524301:DDM524382 DNI524301:DNI524382 DXE524301:DXE524382 EHA524301:EHA524382 EQW524301:EQW524382 FAS524301:FAS524382 FKO524301:FKO524382 FUK524301:FUK524382 GEG524301:GEG524382 GOC524301:GOC524382 GXY524301:GXY524382 HHU524301:HHU524382 HRQ524301:HRQ524382 IBM524301:IBM524382 ILI524301:ILI524382 IVE524301:IVE524382 JFA524301:JFA524382 JOW524301:JOW524382 JYS524301:JYS524382 KIO524301:KIO524382 KSK524301:KSK524382 LCG524301:LCG524382 LMC524301:LMC524382 LVY524301:LVY524382 MFU524301:MFU524382 MPQ524301:MPQ524382 MZM524301:MZM524382 NJI524301:NJI524382 NTE524301:NTE524382 ODA524301:ODA524382 OMW524301:OMW524382 OWS524301:OWS524382 PGO524301:PGO524382 PQK524301:PQK524382 QAG524301:QAG524382 QKC524301:QKC524382 QTY524301:QTY524382 RDU524301:RDU524382 RNQ524301:RNQ524382 RXM524301:RXM524382 SHI524301:SHI524382 SRE524301:SRE524382 TBA524301:TBA524382 TKW524301:TKW524382 TUS524301:TUS524382 UEO524301:UEO524382 UOK524301:UOK524382 UYG524301:UYG524382 VIC524301:VIC524382 VRY524301:VRY524382 WBU524301:WBU524382 WLQ524301:WLQ524382 WVM524301:WVM524382 E589837:E589918 JA589837:JA589918 SW589837:SW589918 ACS589837:ACS589918 AMO589837:AMO589918 AWK589837:AWK589918 BGG589837:BGG589918 BQC589837:BQC589918 BZY589837:BZY589918 CJU589837:CJU589918 CTQ589837:CTQ589918 DDM589837:DDM589918 DNI589837:DNI589918 DXE589837:DXE589918 EHA589837:EHA589918 EQW589837:EQW589918 FAS589837:FAS589918 FKO589837:FKO589918 FUK589837:FUK589918 GEG589837:GEG589918 GOC589837:GOC589918 GXY589837:GXY589918 HHU589837:HHU589918 HRQ589837:HRQ589918 IBM589837:IBM589918 ILI589837:ILI589918 IVE589837:IVE589918 JFA589837:JFA589918 JOW589837:JOW589918 JYS589837:JYS589918 KIO589837:KIO589918 KSK589837:KSK589918 LCG589837:LCG589918 LMC589837:LMC589918 LVY589837:LVY589918 MFU589837:MFU589918 MPQ589837:MPQ589918 MZM589837:MZM589918 NJI589837:NJI589918 NTE589837:NTE589918 ODA589837:ODA589918 OMW589837:OMW589918 OWS589837:OWS589918 PGO589837:PGO589918 PQK589837:PQK589918 QAG589837:QAG589918 QKC589837:QKC589918 QTY589837:QTY589918 RDU589837:RDU589918 RNQ589837:RNQ589918 RXM589837:RXM589918 SHI589837:SHI589918 SRE589837:SRE589918 TBA589837:TBA589918 TKW589837:TKW589918 TUS589837:TUS589918 UEO589837:UEO589918 UOK589837:UOK589918 UYG589837:UYG589918 VIC589837:VIC589918 VRY589837:VRY589918 WBU589837:WBU589918 WLQ589837:WLQ589918 WVM589837:WVM589918 E655373:E655454 JA655373:JA655454 SW655373:SW655454 ACS655373:ACS655454 AMO655373:AMO655454 AWK655373:AWK655454 BGG655373:BGG655454 BQC655373:BQC655454 BZY655373:BZY655454 CJU655373:CJU655454 CTQ655373:CTQ655454 DDM655373:DDM655454 DNI655373:DNI655454 DXE655373:DXE655454 EHA655373:EHA655454 EQW655373:EQW655454 FAS655373:FAS655454 FKO655373:FKO655454 FUK655373:FUK655454 GEG655373:GEG655454 GOC655373:GOC655454 GXY655373:GXY655454 HHU655373:HHU655454 HRQ655373:HRQ655454 IBM655373:IBM655454 ILI655373:ILI655454 IVE655373:IVE655454 JFA655373:JFA655454 JOW655373:JOW655454 JYS655373:JYS655454 KIO655373:KIO655454 KSK655373:KSK655454 LCG655373:LCG655454 LMC655373:LMC655454 LVY655373:LVY655454 MFU655373:MFU655454 MPQ655373:MPQ655454 MZM655373:MZM655454 NJI655373:NJI655454 NTE655373:NTE655454 ODA655373:ODA655454 OMW655373:OMW655454 OWS655373:OWS655454 PGO655373:PGO655454 PQK655373:PQK655454 QAG655373:QAG655454 QKC655373:QKC655454 QTY655373:QTY655454 RDU655373:RDU655454 RNQ655373:RNQ655454 RXM655373:RXM655454 SHI655373:SHI655454 SRE655373:SRE655454 TBA655373:TBA655454 TKW655373:TKW655454 TUS655373:TUS655454 UEO655373:UEO655454 UOK655373:UOK655454 UYG655373:UYG655454 VIC655373:VIC655454 VRY655373:VRY655454 WBU655373:WBU655454 WLQ655373:WLQ655454 WVM655373:WVM655454 E720909:E720990 JA720909:JA720990 SW720909:SW720990 ACS720909:ACS720990 AMO720909:AMO720990 AWK720909:AWK720990 BGG720909:BGG720990 BQC720909:BQC720990 BZY720909:BZY720990 CJU720909:CJU720990 CTQ720909:CTQ720990 DDM720909:DDM720990 DNI720909:DNI720990 DXE720909:DXE720990 EHA720909:EHA720990 EQW720909:EQW720990 FAS720909:FAS720990 FKO720909:FKO720990 FUK720909:FUK720990 GEG720909:GEG720990 GOC720909:GOC720990 GXY720909:GXY720990 HHU720909:HHU720990 HRQ720909:HRQ720990 IBM720909:IBM720990 ILI720909:ILI720990 IVE720909:IVE720990 JFA720909:JFA720990 JOW720909:JOW720990 JYS720909:JYS720990 KIO720909:KIO720990 KSK720909:KSK720990 LCG720909:LCG720990 LMC720909:LMC720990 LVY720909:LVY720990 MFU720909:MFU720990 MPQ720909:MPQ720990 MZM720909:MZM720990 NJI720909:NJI720990 NTE720909:NTE720990 ODA720909:ODA720990 OMW720909:OMW720990 OWS720909:OWS720990 PGO720909:PGO720990 PQK720909:PQK720990 QAG720909:QAG720990 QKC720909:QKC720990 QTY720909:QTY720990 RDU720909:RDU720990 RNQ720909:RNQ720990 RXM720909:RXM720990 SHI720909:SHI720990 SRE720909:SRE720990 TBA720909:TBA720990 TKW720909:TKW720990 TUS720909:TUS720990 UEO720909:UEO720990 UOK720909:UOK720990 UYG720909:UYG720990 VIC720909:VIC720990 VRY720909:VRY720990 WBU720909:WBU720990 WLQ720909:WLQ720990 WVM720909:WVM720990 E786445:E786526 JA786445:JA786526 SW786445:SW786526 ACS786445:ACS786526 AMO786445:AMO786526 AWK786445:AWK786526 BGG786445:BGG786526 BQC786445:BQC786526 BZY786445:BZY786526 CJU786445:CJU786526 CTQ786445:CTQ786526 DDM786445:DDM786526 DNI786445:DNI786526 DXE786445:DXE786526 EHA786445:EHA786526 EQW786445:EQW786526 FAS786445:FAS786526 FKO786445:FKO786526 FUK786445:FUK786526 GEG786445:GEG786526 GOC786445:GOC786526 GXY786445:GXY786526 HHU786445:HHU786526 HRQ786445:HRQ786526 IBM786445:IBM786526 ILI786445:ILI786526 IVE786445:IVE786526 JFA786445:JFA786526 JOW786445:JOW786526 JYS786445:JYS786526 KIO786445:KIO786526 KSK786445:KSK786526 LCG786445:LCG786526 LMC786445:LMC786526 LVY786445:LVY786526 MFU786445:MFU786526 MPQ786445:MPQ786526 MZM786445:MZM786526 NJI786445:NJI786526 NTE786445:NTE786526 ODA786445:ODA786526 OMW786445:OMW786526 OWS786445:OWS786526 PGO786445:PGO786526 PQK786445:PQK786526 QAG786445:QAG786526 QKC786445:QKC786526 QTY786445:QTY786526 RDU786445:RDU786526 RNQ786445:RNQ786526 RXM786445:RXM786526 SHI786445:SHI786526 SRE786445:SRE786526 TBA786445:TBA786526 TKW786445:TKW786526 TUS786445:TUS786526 UEO786445:UEO786526 UOK786445:UOK786526 UYG786445:UYG786526 VIC786445:VIC786526 VRY786445:VRY786526 WBU786445:WBU786526 WLQ786445:WLQ786526 WVM786445:WVM786526 E851981:E852062 JA851981:JA852062 SW851981:SW852062 ACS851981:ACS852062 AMO851981:AMO852062 AWK851981:AWK852062 BGG851981:BGG852062 BQC851981:BQC852062 BZY851981:BZY852062 CJU851981:CJU852062 CTQ851981:CTQ852062 DDM851981:DDM852062 DNI851981:DNI852062 DXE851981:DXE852062 EHA851981:EHA852062 EQW851981:EQW852062 FAS851981:FAS852062 FKO851981:FKO852062 FUK851981:FUK852062 GEG851981:GEG852062 GOC851981:GOC852062 GXY851981:GXY852062 HHU851981:HHU852062 HRQ851981:HRQ852062 IBM851981:IBM852062 ILI851981:ILI852062 IVE851981:IVE852062 JFA851981:JFA852062 JOW851981:JOW852062 JYS851981:JYS852062 KIO851981:KIO852062 KSK851981:KSK852062 LCG851981:LCG852062 LMC851981:LMC852062 LVY851981:LVY852062 MFU851981:MFU852062 MPQ851981:MPQ852062 MZM851981:MZM852062 NJI851981:NJI852062 NTE851981:NTE852062 ODA851981:ODA852062 OMW851981:OMW852062 OWS851981:OWS852062 PGO851981:PGO852062 PQK851981:PQK852062 QAG851981:QAG852062 QKC851981:QKC852062 QTY851981:QTY852062 RDU851981:RDU852062 RNQ851981:RNQ852062 RXM851981:RXM852062 SHI851981:SHI852062 SRE851981:SRE852062 TBA851981:TBA852062 TKW851981:TKW852062 TUS851981:TUS852062 UEO851981:UEO852062 UOK851981:UOK852062 UYG851981:UYG852062 VIC851981:VIC852062 VRY851981:VRY852062 WBU851981:WBU852062 WLQ851981:WLQ852062 WVM851981:WVM852062 E917517:E917598 JA917517:JA917598 SW917517:SW917598 ACS917517:ACS917598 AMO917517:AMO917598 AWK917517:AWK917598 BGG917517:BGG917598 BQC917517:BQC917598 BZY917517:BZY917598 CJU917517:CJU917598 CTQ917517:CTQ917598 DDM917517:DDM917598 DNI917517:DNI917598 DXE917517:DXE917598 EHA917517:EHA917598 EQW917517:EQW917598 FAS917517:FAS917598 FKO917517:FKO917598 FUK917517:FUK917598 GEG917517:GEG917598 GOC917517:GOC917598 GXY917517:GXY917598 HHU917517:HHU917598 HRQ917517:HRQ917598 IBM917517:IBM917598 ILI917517:ILI917598 IVE917517:IVE917598 JFA917517:JFA917598 JOW917517:JOW917598 JYS917517:JYS917598 KIO917517:KIO917598 KSK917517:KSK917598 LCG917517:LCG917598 LMC917517:LMC917598 LVY917517:LVY917598 MFU917517:MFU917598 MPQ917517:MPQ917598 MZM917517:MZM917598 NJI917517:NJI917598 NTE917517:NTE917598 ODA917517:ODA917598 OMW917517:OMW917598 OWS917517:OWS917598 PGO917517:PGO917598 PQK917517:PQK917598 QAG917517:QAG917598 QKC917517:QKC917598 QTY917517:QTY917598 RDU917517:RDU917598 RNQ917517:RNQ917598 RXM917517:RXM917598 SHI917517:SHI917598 SRE917517:SRE917598 TBA917517:TBA917598 TKW917517:TKW917598 TUS917517:TUS917598 UEO917517:UEO917598 UOK917517:UOK917598 UYG917517:UYG917598 VIC917517:VIC917598 VRY917517:VRY917598 WBU917517:WBU917598 WLQ917517:WLQ917598 WVM917517:WVM917598 E983053:E983134 JA983053:JA983134 SW983053:SW983134 ACS983053:ACS983134 AMO983053:AMO983134 AWK983053:AWK983134 BGG983053:BGG983134 BQC983053:BQC983134 BZY983053:BZY983134 CJU983053:CJU983134 CTQ983053:CTQ983134 DDM983053:DDM983134 DNI983053:DNI983134 DXE983053:DXE983134 EHA983053:EHA983134 EQW983053:EQW983134 FAS983053:FAS983134 FKO983053:FKO983134 FUK983053:FUK983134 GEG983053:GEG983134 GOC983053:GOC983134 GXY983053:GXY983134 HHU983053:HHU983134 HRQ983053:HRQ983134 IBM983053:IBM983134 ILI983053:ILI983134 IVE983053:IVE983134 JFA983053:JFA983134 JOW983053:JOW983134 JYS983053:JYS983134 KIO983053:KIO983134 KSK983053:KSK983134 LCG983053:LCG983134 LMC983053:LMC983134 LVY983053:LVY983134 MFU983053:MFU983134 MPQ983053:MPQ983134 MZM983053:MZM983134 NJI983053:NJI983134 NTE983053:NTE983134 ODA983053:ODA983134 OMW983053:OMW983134 OWS983053:OWS983134 PGO983053:PGO983134 PQK983053:PQK983134 QAG983053:QAG983134 QKC983053:QKC983134 QTY983053:QTY983134 RDU983053:RDU983134 RNQ983053:RNQ983134 RXM983053:RXM983134 SHI983053:SHI983134 SRE983053:SRE983134 TBA983053:TBA983134 TKW983053:TKW983134 TUS983053:TUS983134 UEO983053:UEO983134 UOK983053:UOK983134 UYG983053:UYG983134 VIC983053:VIC983134 VRY983053:VRY983134 WBU983053:WBU983134 WLQ983053:WLQ983134 WVM983053:WVM983134 G7:I88 JC7:JE88 SY7:TA88 ACU7:ACW88 AMQ7:AMS88 AWM7:AWO88 BGI7:BGK88 BQE7:BQG88 CAA7:CAC88 CJW7:CJY88 CTS7:CTU88 DDO7:DDQ88 DNK7:DNM88 DXG7:DXI88 EHC7:EHE88 EQY7:ERA88 FAU7:FAW88 FKQ7:FKS88 FUM7:FUO88 GEI7:GEK88 GOE7:GOG88 GYA7:GYC88 HHW7:HHY88 HRS7:HRU88 IBO7:IBQ88 ILK7:ILM88 IVG7:IVI88 JFC7:JFE88 JOY7:JPA88 JYU7:JYW88 KIQ7:KIS88 KSM7:KSO88 LCI7:LCK88 LME7:LMG88 LWA7:LWC88 MFW7:MFY88 MPS7:MPU88 MZO7:MZQ88 NJK7:NJM88 NTG7:NTI88 ODC7:ODE88 OMY7:ONA88 OWU7:OWW88 PGQ7:PGS88 PQM7:PQO88 QAI7:QAK88 QKE7:QKG88 QUA7:QUC88 RDW7:RDY88 RNS7:RNU88 RXO7:RXQ88 SHK7:SHM88 SRG7:SRI88 TBC7:TBE88 TKY7:TLA88 TUU7:TUW88 UEQ7:UES88 UOM7:UOO88 UYI7:UYK88 VIE7:VIG88 VSA7:VSC88 WBW7:WBY88 WLS7:WLU88 WVO7:WVQ88 G65549:I65630 JC65549:JE65630 SY65549:TA65630 ACU65549:ACW65630 AMQ65549:AMS65630 AWM65549:AWO65630 BGI65549:BGK65630 BQE65549:BQG65630 CAA65549:CAC65630 CJW65549:CJY65630 CTS65549:CTU65630 DDO65549:DDQ65630 DNK65549:DNM65630 DXG65549:DXI65630 EHC65549:EHE65630 EQY65549:ERA65630 FAU65549:FAW65630 FKQ65549:FKS65630 FUM65549:FUO65630 GEI65549:GEK65630 GOE65549:GOG65630 GYA65549:GYC65630 HHW65549:HHY65630 HRS65549:HRU65630 IBO65549:IBQ65630 ILK65549:ILM65630 IVG65549:IVI65630 JFC65549:JFE65630 JOY65549:JPA65630 JYU65549:JYW65630 KIQ65549:KIS65630 KSM65549:KSO65630 LCI65549:LCK65630 LME65549:LMG65630 LWA65549:LWC65630 MFW65549:MFY65630 MPS65549:MPU65630 MZO65549:MZQ65630 NJK65549:NJM65630 NTG65549:NTI65630 ODC65549:ODE65630 OMY65549:ONA65630 OWU65549:OWW65630 PGQ65549:PGS65630 PQM65549:PQO65630 QAI65549:QAK65630 QKE65549:QKG65630 QUA65549:QUC65630 RDW65549:RDY65630 RNS65549:RNU65630 RXO65549:RXQ65630 SHK65549:SHM65630 SRG65549:SRI65630 TBC65549:TBE65630 TKY65549:TLA65630 TUU65549:TUW65630 UEQ65549:UES65630 UOM65549:UOO65630 UYI65549:UYK65630 VIE65549:VIG65630 VSA65549:VSC65630 WBW65549:WBY65630 WLS65549:WLU65630 WVO65549:WVQ65630 G131085:I131166 JC131085:JE131166 SY131085:TA131166 ACU131085:ACW131166 AMQ131085:AMS131166 AWM131085:AWO131166 BGI131085:BGK131166 BQE131085:BQG131166 CAA131085:CAC131166 CJW131085:CJY131166 CTS131085:CTU131166 DDO131085:DDQ131166 DNK131085:DNM131166 DXG131085:DXI131166 EHC131085:EHE131166 EQY131085:ERA131166 FAU131085:FAW131166 FKQ131085:FKS131166 FUM131085:FUO131166 GEI131085:GEK131166 GOE131085:GOG131166 GYA131085:GYC131166 HHW131085:HHY131166 HRS131085:HRU131166 IBO131085:IBQ131166 ILK131085:ILM131166 IVG131085:IVI131166 JFC131085:JFE131166 JOY131085:JPA131166 JYU131085:JYW131166 KIQ131085:KIS131166 KSM131085:KSO131166 LCI131085:LCK131166 LME131085:LMG131166 LWA131085:LWC131166 MFW131085:MFY131166 MPS131085:MPU131166 MZO131085:MZQ131166 NJK131085:NJM131166 NTG131085:NTI131166 ODC131085:ODE131166 OMY131085:ONA131166 OWU131085:OWW131166 PGQ131085:PGS131166 PQM131085:PQO131166 QAI131085:QAK131166 QKE131085:QKG131166 QUA131085:QUC131166 RDW131085:RDY131166 RNS131085:RNU131166 RXO131085:RXQ131166 SHK131085:SHM131166 SRG131085:SRI131166 TBC131085:TBE131166 TKY131085:TLA131166 TUU131085:TUW131166 UEQ131085:UES131166 UOM131085:UOO131166 UYI131085:UYK131166 VIE131085:VIG131166 VSA131085:VSC131166 WBW131085:WBY131166 WLS131085:WLU131166 WVO131085:WVQ131166 G196621:I196702 JC196621:JE196702 SY196621:TA196702 ACU196621:ACW196702 AMQ196621:AMS196702 AWM196621:AWO196702 BGI196621:BGK196702 BQE196621:BQG196702 CAA196621:CAC196702 CJW196621:CJY196702 CTS196621:CTU196702 DDO196621:DDQ196702 DNK196621:DNM196702 DXG196621:DXI196702 EHC196621:EHE196702 EQY196621:ERA196702 FAU196621:FAW196702 FKQ196621:FKS196702 FUM196621:FUO196702 GEI196621:GEK196702 GOE196621:GOG196702 GYA196621:GYC196702 HHW196621:HHY196702 HRS196621:HRU196702 IBO196621:IBQ196702 ILK196621:ILM196702 IVG196621:IVI196702 JFC196621:JFE196702 JOY196621:JPA196702 JYU196621:JYW196702 KIQ196621:KIS196702 KSM196621:KSO196702 LCI196621:LCK196702 LME196621:LMG196702 LWA196621:LWC196702 MFW196621:MFY196702 MPS196621:MPU196702 MZO196621:MZQ196702 NJK196621:NJM196702 NTG196621:NTI196702 ODC196621:ODE196702 OMY196621:ONA196702 OWU196621:OWW196702 PGQ196621:PGS196702 PQM196621:PQO196702 QAI196621:QAK196702 QKE196621:QKG196702 QUA196621:QUC196702 RDW196621:RDY196702 RNS196621:RNU196702 RXO196621:RXQ196702 SHK196621:SHM196702 SRG196621:SRI196702 TBC196621:TBE196702 TKY196621:TLA196702 TUU196621:TUW196702 UEQ196621:UES196702 UOM196621:UOO196702 UYI196621:UYK196702 VIE196621:VIG196702 VSA196621:VSC196702 WBW196621:WBY196702 WLS196621:WLU196702 WVO196621:WVQ196702 G262157:I262238 JC262157:JE262238 SY262157:TA262238 ACU262157:ACW262238 AMQ262157:AMS262238 AWM262157:AWO262238 BGI262157:BGK262238 BQE262157:BQG262238 CAA262157:CAC262238 CJW262157:CJY262238 CTS262157:CTU262238 DDO262157:DDQ262238 DNK262157:DNM262238 DXG262157:DXI262238 EHC262157:EHE262238 EQY262157:ERA262238 FAU262157:FAW262238 FKQ262157:FKS262238 FUM262157:FUO262238 GEI262157:GEK262238 GOE262157:GOG262238 GYA262157:GYC262238 HHW262157:HHY262238 HRS262157:HRU262238 IBO262157:IBQ262238 ILK262157:ILM262238 IVG262157:IVI262238 JFC262157:JFE262238 JOY262157:JPA262238 JYU262157:JYW262238 KIQ262157:KIS262238 KSM262157:KSO262238 LCI262157:LCK262238 LME262157:LMG262238 LWA262157:LWC262238 MFW262157:MFY262238 MPS262157:MPU262238 MZO262157:MZQ262238 NJK262157:NJM262238 NTG262157:NTI262238 ODC262157:ODE262238 OMY262157:ONA262238 OWU262157:OWW262238 PGQ262157:PGS262238 PQM262157:PQO262238 QAI262157:QAK262238 QKE262157:QKG262238 QUA262157:QUC262238 RDW262157:RDY262238 RNS262157:RNU262238 RXO262157:RXQ262238 SHK262157:SHM262238 SRG262157:SRI262238 TBC262157:TBE262238 TKY262157:TLA262238 TUU262157:TUW262238 UEQ262157:UES262238 UOM262157:UOO262238 UYI262157:UYK262238 VIE262157:VIG262238 VSA262157:VSC262238 WBW262157:WBY262238 WLS262157:WLU262238 WVO262157:WVQ262238 G327693:I327774 JC327693:JE327774 SY327693:TA327774 ACU327693:ACW327774 AMQ327693:AMS327774 AWM327693:AWO327774 BGI327693:BGK327774 BQE327693:BQG327774 CAA327693:CAC327774 CJW327693:CJY327774 CTS327693:CTU327774 DDO327693:DDQ327774 DNK327693:DNM327774 DXG327693:DXI327774 EHC327693:EHE327774 EQY327693:ERA327774 FAU327693:FAW327774 FKQ327693:FKS327774 FUM327693:FUO327774 GEI327693:GEK327774 GOE327693:GOG327774 GYA327693:GYC327774 HHW327693:HHY327774 HRS327693:HRU327774 IBO327693:IBQ327774 ILK327693:ILM327774 IVG327693:IVI327774 JFC327693:JFE327774 JOY327693:JPA327774 JYU327693:JYW327774 KIQ327693:KIS327774 KSM327693:KSO327774 LCI327693:LCK327774 LME327693:LMG327774 LWA327693:LWC327774 MFW327693:MFY327774 MPS327693:MPU327774 MZO327693:MZQ327774 NJK327693:NJM327774 NTG327693:NTI327774 ODC327693:ODE327774 OMY327693:ONA327774 OWU327693:OWW327774 PGQ327693:PGS327774 PQM327693:PQO327774 QAI327693:QAK327774 QKE327693:QKG327774 QUA327693:QUC327774 RDW327693:RDY327774 RNS327693:RNU327774 RXO327693:RXQ327774 SHK327693:SHM327774 SRG327693:SRI327774 TBC327693:TBE327774 TKY327693:TLA327774 TUU327693:TUW327774 UEQ327693:UES327774 UOM327693:UOO327774 UYI327693:UYK327774 VIE327693:VIG327774 VSA327693:VSC327774 WBW327693:WBY327774 WLS327693:WLU327774 WVO327693:WVQ327774 G393229:I393310 JC393229:JE393310 SY393229:TA393310 ACU393229:ACW393310 AMQ393229:AMS393310 AWM393229:AWO393310 BGI393229:BGK393310 BQE393229:BQG393310 CAA393229:CAC393310 CJW393229:CJY393310 CTS393229:CTU393310 DDO393229:DDQ393310 DNK393229:DNM393310 DXG393229:DXI393310 EHC393229:EHE393310 EQY393229:ERA393310 FAU393229:FAW393310 FKQ393229:FKS393310 FUM393229:FUO393310 GEI393229:GEK393310 GOE393229:GOG393310 GYA393229:GYC393310 HHW393229:HHY393310 HRS393229:HRU393310 IBO393229:IBQ393310 ILK393229:ILM393310 IVG393229:IVI393310 JFC393229:JFE393310 JOY393229:JPA393310 JYU393229:JYW393310 KIQ393229:KIS393310 KSM393229:KSO393310 LCI393229:LCK393310 LME393229:LMG393310 LWA393229:LWC393310 MFW393229:MFY393310 MPS393229:MPU393310 MZO393229:MZQ393310 NJK393229:NJM393310 NTG393229:NTI393310 ODC393229:ODE393310 OMY393229:ONA393310 OWU393229:OWW393310 PGQ393229:PGS393310 PQM393229:PQO393310 QAI393229:QAK393310 QKE393229:QKG393310 QUA393229:QUC393310 RDW393229:RDY393310 RNS393229:RNU393310 RXO393229:RXQ393310 SHK393229:SHM393310 SRG393229:SRI393310 TBC393229:TBE393310 TKY393229:TLA393310 TUU393229:TUW393310 UEQ393229:UES393310 UOM393229:UOO393310 UYI393229:UYK393310 VIE393229:VIG393310 VSA393229:VSC393310 WBW393229:WBY393310 WLS393229:WLU393310 WVO393229:WVQ393310 G458765:I458846 JC458765:JE458846 SY458765:TA458846 ACU458765:ACW458846 AMQ458765:AMS458846 AWM458765:AWO458846 BGI458765:BGK458846 BQE458765:BQG458846 CAA458765:CAC458846 CJW458765:CJY458846 CTS458765:CTU458846 DDO458765:DDQ458846 DNK458765:DNM458846 DXG458765:DXI458846 EHC458765:EHE458846 EQY458765:ERA458846 FAU458765:FAW458846 FKQ458765:FKS458846 FUM458765:FUO458846 GEI458765:GEK458846 GOE458765:GOG458846 GYA458765:GYC458846 HHW458765:HHY458846 HRS458765:HRU458846 IBO458765:IBQ458846 ILK458765:ILM458846 IVG458765:IVI458846 JFC458765:JFE458846 JOY458765:JPA458846 JYU458765:JYW458846 KIQ458765:KIS458846 KSM458765:KSO458846 LCI458765:LCK458846 LME458765:LMG458846 LWA458765:LWC458846 MFW458765:MFY458846 MPS458765:MPU458846 MZO458765:MZQ458846 NJK458765:NJM458846 NTG458765:NTI458846 ODC458765:ODE458846 OMY458765:ONA458846 OWU458765:OWW458846 PGQ458765:PGS458846 PQM458765:PQO458846 QAI458765:QAK458846 QKE458765:QKG458846 QUA458765:QUC458846 RDW458765:RDY458846 RNS458765:RNU458846 RXO458765:RXQ458846 SHK458765:SHM458846 SRG458765:SRI458846 TBC458765:TBE458846 TKY458765:TLA458846 TUU458765:TUW458846 UEQ458765:UES458846 UOM458765:UOO458846 UYI458765:UYK458846 VIE458765:VIG458846 VSA458765:VSC458846 WBW458765:WBY458846 WLS458765:WLU458846 WVO458765:WVQ458846 G524301:I524382 JC524301:JE524382 SY524301:TA524382 ACU524301:ACW524382 AMQ524301:AMS524382 AWM524301:AWO524382 BGI524301:BGK524382 BQE524301:BQG524382 CAA524301:CAC524382 CJW524301:CJY524382 CTS524301:CTU524382 DDO524301:DDQ524382 DNK524301:DNM524382 DXG524301:DXI524382 EHC524301:EHE524382 EQY524301:ERA524382 FAU524301:FAW524382 FKQ524301:FKS524382 FUM524301:FUO524382 GEI524301:GEK524382 GOE524301:GOG524382 GYA524301:GYC524382 HHW524301:HHY524382 HRS524301:HRU524382 IBO524301:IBQ524382 ILK524301:ILM524382 IVG524301:IVI524382 JFC524301:JFE524382 JOY524301:JPA524382 JYU524301:JYW524382 KIQ524301:KIS524382 KSM524301:KSO524382 LCI524301:LCK524382 LME524301:LMG524382 LWA524301:LWC524382 MFW524301:MFY524382 MPS524301:MPU524382 MZO524301:MZQ524382 NJK524301:NJM524382 NTG524301:NTI524382 ODC524301:ODE524382 OMY524301:ONA524382 OWU524301:OWW524382 PGQ524301:PGS524382 PQM524301:PQO524382 QAI524301:QAK524382 QKE524301:QKG524382 QUA524301:QUC524382 RDW524301:RDY524382 RNS524301:RNU524382 RXO524301:RXQ524382 SHK524301:SHM524382 SRG524301:SRI524382 TBC524301:TBE524382 TKY524301:TLA524382 TUU524301:TUW524382 UEQ524301:UES524382 UOM524301:UOO524382 UYI524301:UYK524382 VIE524301:VIG524382 VSA524301:VSC524382 WBW524301:WBY524382 WLS524301:WLU524382 WVO524301:WVQ524382 G589837:I589918 JC589837:JE589918 SY589837:TA589918 ACU589837:ACW589918 AMQ589837:AMS589918 AWM589837:AWO589918 BGI589837:BGK589918 BQE589837:BQG589918 CAA589837:CAC589918 CJW589837:CJY589918 CTS589837:CTU589918 DDO589837:DDQ589918 DNK589837:DNM589918 DXG589837:DXI589918 EHC589837:EHE589918 EQY589837:ERA589918 FAU589837:FAW589918 FKQ589837:FKS589918 FUM589837:FUO589918 GEI589837:GEK589918 GOE589837:GOG589918 GYA589837:GYC589918 HHW589837:HHY589918 HRS589837:HRU589918 IBO589837:IBQ589918 ILK589837:ILM589918 IVG589837:IVI589918 JFC589837:JFE589918 JOY589837:JPA589918 JYU589837:JYW589918 KIQ589837:KIS589918 KSM589837:KSO589918 LCI589837:LCK589918 LME589837:LMG589918 LWA589837:LWC589918 MFW589837:MFY589918 MPS589837:MPU589918 MZO589837:MZQ589918 NJK589837:NJM589918 NTG589837:NTI589918 ODC589837:ODE589918 OMY589837:ONA589918 OWU589837:OWW589918 PGQ589837:PGS589918 PQM589837:PQO589918 QAI589837:QAK589918 QKE589837:QKG589918 QUA589837:QUC589918 RDW589837:RDY589918 RNS589837:RNU589918 RXO589837:RXQ589918 SHK589837:SHM589918 SRG589837:SRI589918 TBC589837:TBE589918 TKY589837:TLA589918 TUU589837:TUW589918 UEQ589837:UES589918 UOM589837:UOO589918 UYI589837:UYK589918 VIE589837:VIG589918 VSA589837:VSC589918 WBW589837:WBY589918 WLS589837:WLU589918 WVO589837:WVQ589918 G655373:I655454 JC655373:JE655454 SY655373:TA655454 ACU655373:ACW655454 AMQ655373:AMS655454 AWM655373:AWO655454 BGI655373:BGK655454 BQE655373:BQG655454 CAA655373:CAC655454 CJW655373:CJY655454 CTS655373:CTU655454 DDO655373:DDQ655454 DNK655373:DNM655454 DXG655373:DXI655454 EHC655373:EHE655454 EQY655373:ERA655454 FAU655373:FAW655454 FKQ655373:FKS655454 FUM655373:FUO655454 GEI655373:GEK655454 GOE655373:GOG655454 GYA655373:GYC655454 HHW655373:HHY655454 HRS655373:HRU655454 IBO655373:IBQ655454 ILK655373:ILM655454 IVG655373:IVI655454 JFC655373:JFE655454 JOY655373:JPA655454 JYU655373:JYW655454 KIQ655373:KIS655454 KSM655373:KSO655454 LCI655373:LCK655454 LME655373:LMG655454 LWA655373:LWC655454 MFW655373:MFY655454 MPS655373:MPU655454 MZO655373:MZQ655454 NJK655373:NJM655454 NTG655373:NTI655454 ODC655373:ODE655454 OMY655373:ONA655454 OWU655373:OWW655454 PGQ655373:PGS655454 PQM655373:PQO655454 QAI655373:QAK655454 QKE655373:QKG655454 QUA655373:QUC655454 RDW655373:RDY655454 RNS655373:RNU655454 RXO655373:RXQ655454 SHK655373:SHM655454 SRG655373:SRI655454 TBC655373:TBE655454 TKY655373:TLA655454 TUU655373:TUW655454 UEQ655373:UES655454 UOM655373:UOO655454 UYI655373:UYK655454 VIE655373:VIG655454 VSA655373:VSC655454 WBW655373:WBY655454 WLS655373:WLU655454 WVO655373:WVQ655454 G720909:I720990 JC720909:JE720990 SY720909:TA720990 ACU720909:ACW720990 AMQ720909:AMS720990 AWM720909:AWO720990 BGI720909:BGK720990 BQE720909:BQG720990 CAA720909:CAC720990 CJW720909:CJY720990 CTS720909:CTU720990 DDO720909:DDQ720990 DNK720909:DNM720990 DXG720909:DXI720990 EHC720909:EHE720990 EQY720909:ERA720990 FAU720909:FAW720990 FKQ720909:FKS720990 FUM720909:FUO720990 GEI720909:GEK720990 GOE720909:GOG720990 GYA720909:GYC720990 HHW720909:HHY720990 HRS720909:HRU720990 IBO720909:IBQ720990 ILK720909:ILM720990 IVG720909:IVI720990 JFC720909:JFE720990 JOY720909:JPA720990 JYU720909:JYW720990 KIQ720909:KIS720990 KSM720909:KSO720990 LCI720909:LCK720990 LME720909:LMG720990 LWA720909:LWC720990 MFW720909:MFY720990 MPS720909:MPU720990 MZO720909:MZQ720990 NJK720909:NJM720990 NTG720909:NTI720990 ODC720909:ODE720990 OMY720909:ONA720990 OWU720909:OWW720990 PGQ720909:PGS720990 PQM720909:PQO720990 QAI720909:QAK720990 QKE720909:QKG720990 QUA720909:QUC720990 RDW720909:RDY720990 RNS720909:RNU720990 RXO720909:RXQ720990 SHK720909:SHM720990 SRG720909:SRI720990 TBC720909:TBE720990 TKY720909:TLA720990 TUU720909:TUW720990 UEQ720909:UES720990 UOM720909:UOO720990 UYI720909:UYK720990 VIE720909:VIG720990 VSA720909:VSC720990 WBW720909:WBY720990 WLS720909:WLU720990 WVO720909:WVQ720990 G786445:I786526 JC786445:JE786526 SY786445:TA786526 ACU786445:ACW786526 AMQ786445:AMS786526 AWM786445:AWO786526 BGI786445:BGK786526 BQE786445:BQG786526 CAA786445:CAC786526 CJW786445:CJY786526 CTS786445:CTU786526 DDO786445:DDQ786526 DNK786445:DNM786526 DXG786445:DXI786526 EHC786445:EHE786526 EQY786445:ERA786526 FAU786445:FAW786526 FKQ786445:FKS786526 FUM786445:FUO786526 GEI786445:GEK786526 GOE786445:GOG786526 GYA786445:GYC786526 HHW786445:HHY786526 HRS786445:HRU786526 IBO786445:IBQ786526 ILK786445:ILM786526 IVG786445:IVI786526 JFC786445:JFE786526 JOY786445:JPA786526 JYU786445:JYW786526 KIQ786445:KIS786526 KSM786445:KSO786526 LCI786445:LCK786526 LME786445:LMG786526 LWA786445:LWC786526 MFW786445:MFY786526 MPS786445:MPU786526 MZO786445:MZQ786526 NJK786445:NJM786526 NTG786445:NTI786526 ODC786445:ODE786526 OMY786445:ONA786526 OWU786445:OWW786526 PGQ786445:PGS786526 PQM786445:PQO786526 QAI786445:QAK786526 QKE786445:QKG786526 QUA786445:QUC786526 RDW786445:RDY786526 RNS786445:RNU786526 RXO786445:RXQ786526 SHK786445:SHM786526 SRG786445:SRI786526 TBC786445:TBE786526 TKY786445:TLA786526 TUU786445:TUW786526 UEQ786445:UES786526 UOM786445:UOO786526 UYI786445:UYK786526 VIE786445:VIG786526 VSA786445:VSC786526 WBW786445:WBY786526 WLS786445:WLU786526 WVO786445:WVQ786526 G851981:I852062 JC851981:JE852062 SY851981:TA852062 ACU851981:ACW852062 AMQ851981:AMS852062 AWM851981:AWO852062 BGI851981:BGK852062 BQE851981:BQG852062 CAA851981:CAC852062 CJW851981:CJY852062 CTS851981:CTU852062 DDO851981:DDQ852062 DNK851981:DNM852062 DXG851981:DXI852062 EHC851981:EHE852062 EQY851981:ERA852062 FAU851981:FAW852062 FKQ851981:FKS852062 FUM851981:FUO852062 GEI851981:GEK852062 GOE851981:GOG852062 GYA851981:GYC852062 HHW851981:HHY852062 HRS851981:HRU852062 IBO851981:IBQ852062 ILK851981:ILM852062 IVG851981:IVI852062 JFC851981:JFE852062 JOY851981:JPA852062 JYU851981:JYW852062 KIQ851981:KIS852062 KSM851981:KSO852062 LCI851981:LCK852062 LME851981:LMG852062 LWA851981:LWC852062 MFW851981:MFY852062 MPS851981:MPU852062 MZO851981:MZQ852062 NJK851981:NJM852062 NTG851981:NTI852062 ODC851981:ODE852062 OMY851981:ONA852062 OWU851981:OWW852062 PGQ851981:PGS852062 PQM851981:PQO852062 QAI851981:QAK852062 QKE851981:QKG852062 QUA851981:QUC852062 RDW851981:RDY852062 RNS851981:RNU852062 RXO851981:RXQ852062 SHK851981:SHM852062 SRG851981:SRI852062 TBC851981:TBE852062 TKY851981:TLA852062 TUU851981:TUW852062 UEQ851981:UES852062 UOM851981:UOO852062 UYI851981:UYK852062 VIE851981:VIG852062 VSA851981:VSC852062 WBW851981:WBY852062 WLS851981:WLU852062 WVO851981:WVQ852062 G917517:I917598 JC917517:JE917598 SY917517:TA917598 ACU917517:ACW917598 AMQ917517:AMS917598 AWM917517:AWO917598 BGI917517:BGK917598 BQE917517:BQG917598 CAA917517:CAC917598 CJW917517:CJY917598 CTS917517:CTU917598 DDO917517:DDQ917598 DNK917517:DNM917598 DXG917517:DXI917598 EHC917517:EHE917598 EQY917517:ERA917598 FAU917517:FAW917598 FKQ917517:FKS917598 FUM917517:FUO917598 GEI917517:GEK917598 GOE917517:GOG917598 GYA917517:GYC917598 HHW917517:HHY917598 HRS917517:HRU917598 IBO917517:IBQ917598 ILK917517:ILM917598 IVG917517:IVI917598 JFC917517:JFE917598 JOY917517:JPA917598 JYU917517:JYW917598 KIQ917517:KIS917598 KSM917517:KSO917598 LCI917517:LCK917598 LME917517:LMG917598 LWA917517:LWC917598 MFW917517:MFY917598 MPS917517:MPU917598 MZO917517:MZQ917598 NJK917517:NJM917598 NTG917517:NTI917598 ODC917517:ODE917598 OMY917517:ONA917598 OWU917517:OWW917598 PGQ917517:PGS917598 PQM917517:PQO917598 QAI917517:QAK917598 QKE917517:QKG917598 QUA917517:QUC917598 RDW917517:RDY917598 RNS917517:RNU917598 RXO917517:RXQ917598 SHK917517:SHM917598 SRG917517:SRI917598 TBC917517:TBE917598 TKY917517:TLA917598 TUU917517:TUW917598 UEQ917517:UES917598 UOM917517:UOO917598 UYI917517:UYK917598 VIE917517:VIG917598 VSA917517:VSC917598 WBW917517:WBY917598 WLS917517:WLU917598 WVO917517:WVQ917598 G983053:I983134 JC983053:JE983134 SY983053:TA983134 ACU983053:ACW983134 AMQ983053:AMS983134 AWM983053:AWO983134 BGI983053:BGK983134 BQE983053:BQG983134 CAA983053:CAC983134 CJW983053:CJY983134 CTS983053:CTU983134 DDO983053:DDQ983134 DNK983053:DNM983134 DXG983053:DXI983134 EHC983053:EHE983134 EQY983053:ERA983134 FAU983053:FAW983134 FKQ983053:FKS983134 FUM983053:FUO983134 GEI983053:GEK983134 GOE983053:GOG983134 GYA983053:GYC983134 HHW983053:HHY983134 HRS983053:HRU983134 IBO983053:IBQ983134 ILK983053:ILM983134 IVG983053:IVI983134 JFC983053:JFE983134 JOY983053:JPA983134 JYU983053:JYW983134 KIQ983053:KIS983134 KSM983053:KSO983134 LCI983053:LCK983134 LME983053:LMG983134 LWA983053:LWC983134 MFW983053:MFY983134 MPS983053:MPU983134 MZO983053:MZQ983134 NJK983053:NJM983134 NTG983053:NTI983134 ODC983053:ODE983134 OMY983053:ONA983134 OWU983053:OWW983134 PGQ983053:PGS983134 PQM983053:PQO983134 QAI983053:QAK983134 QKE983053:QKG983134 QUA983053:QUC983134 RDW983053:RDY983134 RNS983053:RNU983134 RXO983053:RXQ983134 SHK983053:SHM983134 SRG983053:SRI983134 TBC983053:TBE983134 TKY983053:TLA983134 TUU983053:TUW983134 UEQ983053:UES983134 UOM983053:UOO983134 UYI983053:UYK983134 VIE983053:VIG983134 VSA983053:VSC983134 WBW983053:WBY983134 WLS983053:WLU983134 WVO983053:WVQ983134">
      <formula1>0</formula1>
    </dataValidation>
    <dataValidation type="textLength" operator="equal" allowBlank="1" showInputMessage="1" showErrorMessage="1" sqref="D7:D36 IZ7:IZ36 SV7:SV36 ACR7:ACR36 AMN7:AMN36 AWJ7:AWJ36 BGF7:BGF36 BQB7:BQB36 BZX7:BZX36 CJT7:CJT36 CTP7:CTP36 DDL7:DDL36 DNH7:DNH36 DXD7:DXD36 EGZ7:EGZ36 EQV7:EQV36 FAR7:FAR36 FKN7:FKN36 FUJ7:FUJ36 GEF7:GEF36 GOB7:GOB36 GXX7:GXX36 HHT7:HHT36 HRP7:HRP36 IBL7:IBL36 ILH7:ILH36 IVD7:IVD36 JEZ7:JEZ36 JOV7:JOV36 JYR7:JYR36 KIN7:KIN36 KSJ7:KSJ36 LCF7:LCF36 LMB7:LMB36 LVX7:LVX36 MFT7:MFT36 MPP7:MPP36 MZL7:MZL36 NJH7:NJH36 NTD7:NTD36 OCZ7:OCZ36 OMV7:OMV36 OWR7:OWR36 PGN7:PGN36 PQJ7:PQJ36 QAF7:QAF36 QKB7:QKB36 QTX7:QTX36 RDT7:RDT36 RNP7:RNP36 RXL7:RXL36 SHH7:SHH36 SRD7:SRD36 TAZ7:TAZ36 TKV7:TKV36 TUR7:TUR36 UEN7:UEN36 UOJ7:UOJ36 UYF7:UYF36 VIB7:VIB36 VRX7:VRX36 WBT7:WBT36 WLP7:WLP36 WVL7:WVL36 D65549:D65578 IZ65549:IZ65578 SV65549:SV65578 ACR65549:ACR65578 AMN65549:AMN65578 AWJ65549:AWJ65578 BGF65549:BGF65578 BQB65549:BQB65578 BZX65549:BZX65578 CJT65549:CJT65578 CTP65549:CTP65578 DDL65549:DDL65578 DNH65549:DNH65578 DXD65549:DXD65578 EGZ65549:EGZ65578 EQV65549:EQV65578 FAR65549:FAR65578 FKN65549:FKN65578 FUJ65549:FUJ65578 GEF65549:GEF65578 GOB65549:GOB65578 GXX65549:GXX65578 HHT65549:HHT65578 HRP65549:HRP65578 IBL65549:IBL65578 ILH65549:ILH65578 IVD65549:IVD65578 JEZ65549:JEZ65578 JOV65549:JOV65578 JYR65549:JYR65578 KIN65549:KIN65578 KSJ65549:KSJ65578 LCF65549:LCF65578 LMB65549:LMB65578 LVX65549:LVX65578 MFT65549:MFT65578 MPP65549:MPP65578 MZL65549:MZL65578 NJH65549:NJH65578 NTD65549:NTD65578 OCZ65549:OCZ65578 OMV65549:OMV65578 OWR65549:OWR65578 PGN65549:PGN65578 PQJ65549:PQJ65578 QAF65549:QAF65578 QKB65549:QKB65578 QTX65549:QTX65578 RDT65549:RDT65578 RNP65549:RNP65578 RXL65549:RXL65578 SHH65549:SHH65578 SRD65549:SRD65578 TAZ65549:TAZ65578 TKV65549:TKV65578 TUR65549:TUR65578 UEN65549:UEN65578 UOJ65549:UOJ65578 UYF65549:UYF65578 VIB65549:VIB65578 VRX65549:VRX65578 WBT65549:WBT65578 WLP65549:WLP65578 WVL65549:WVL65578 D131085:D131114 IZ131085:IZ131114 SV131085:SV131114 ACR131085:ACR131114 AMN131085:AMN131114 AWJ131085:AWJ131114 BGF131085:BGF131114 BQB131085:BQB131114 BZX131085:BZX131114 CJT131085:CJT131114 CTP131085:CTP131114 DDL131085:DDL131114 DNH131085:DNH131114 DXD131085:DXD131114 EGZ131085:EGZ131114 EQV131085:EQV131114 FAR131085:FAR131114 FKN131085:FKN131114 FUJ131085:FUJ131114 GEF131085:GEF131114 GOB131085:GOB131114 GXX131085:GXX131114 HHT131085:HHT131114 HRP131085:HRP131114 IBL131085:IBL131114 ILH131085:ILH131114 IVD131085:IVD131114 JEZ131085:JEZ131114 JOV131085:JOV131114 JYR131085:JYR131114 KIN131085:KIN131114 KSJ131085:KSJ131114 LCF131085:LCF131114 LMB131085:LMB131114 LVX131085:LVX131114 MFT131085:MFT131114 MPP131085:MPP131114 MZL131085:MZL131114 NJH131085:NJH131114 NTD131085:NTD131114 OCZ131085:OCZ131114 OMV131085:OMV131114 OWR131085:OWR131114 PGN131085:PGN131114 PQJ131085:PQJ131114 QAF131085:QAF131114 QKB131085:QKB131114 QTX131085:QTX131114 RDT131085:RDT131114 RNP131085:RNP131114 RXL131085:RXL131114 SHH131085:SHH131114 SRD131085:SRD131114 TAZ131085:TAZ131114 TKV131085:TKV131114 TUR131085:TUR131114 UEN131085:UEN131114 UOJ131085:UOJ131114 UYF131085:UYF131114 VIB131085:VIB131114 VRX131085:VRX131114 WBT131085:WBT131114 WLP131085:WLP131114 WVL131085:WVL131114 D196621:D196650 IZ196621:IZ196650 SV196621:SV196650 ACR196621:ACR196650 AMN196621:AMN196650 AWJ196621:AWJ196650 BGF196621:BGF196650 BQB196621:BQB196650 BZX196621:BZX196650 CJT196621:CJT196650 CTP196621:CTP196650 DDL196621:DDL196650 DNH196621:DNH196650 DXD196621:DXD196650 EGZ196621:EGZ196650 EQV196621:EQV196650 FAR196621:FAR196650 FKN196621:FKN196650 FUJ196621:FUJ196650 GEF196621:GEF196650 GOB196621:GOB196650 GXX196621:GXX196650 HHT196621:HHT196650 HRP196621:HRP196650 IBL196621:IBL196650 ILH196621:ILH196650 IVD196621:IVD196650 JEZ196621:JEZ196650 JOV196621:JOV196650 JYR196621:JYR196650 KIN196621:KIN196650 KSJ196621:KSJ196650 LCF196621:LCF196650 LMB196621:LMB196650 LVX196621:LVX196650 MFT196621:MFT196650 MPP196621:MPP196650 MZL196621:MZL196650 NJH196621:NJH196650 NTD196621:NTD196650 OCZ196621:OCZ196650 OMV196621:OMV196650 OWR196621:OWR196650 PGN196621:PGN196650 PQJ196621:PQJ196650 QAF196621:QAF196650 QKB196621:QKB196650 QTX196621:QTX196650 RDT196621:RDT196650 RNP196621:RNP196650 RXL196621:RXL196650 SHH196621:SHH196650 SRD196621:SRD196650 TAZ196621:TAZ196650 TKV196621:TKV196650 TUR196621:TUR196650 UEN196621:UEN196650 UOJ196621:UOJ196650 UYF196621:UYF196650 VIB196621:VIB196650 VRX196621:VRX196650 WBT196621:WBT196650 WLP196621:WLP196650 WVL196621:WVL196650 D262157:D262186 IZ262157:IZ262186 SV262157:SV262186 ACR262157:ACR262186 AMN262157:AMN262186 AWJ262157:AWJ262186 BGF262157:BGF262186 BQB262157:BQB262186 BZX262157:BZX262186 CJT262157:CJT262186 CTP262157:CTP262186 DDL262157:DDL262186 DNH262157:DNH262186 DXD262157:DXD262186 EGZ262157:EGZ262186 EQV262157:EQV262186 FAR262157:FAR262186 FKN262157:FKN262186 FUJ262157:FUJ262186 GEF262157:GEF262186 GOB262157:GOB262186 GXX262157:GXX262186 HHT262157:HHT262186 HRP262157:HRP262186 IBL262157:IBL262186 ILH262157:ILH262186 IVD262157:IVD262186 JEZ262157:JEZ262186 JOV262157:JOV262186 JYR262157:JYR262186 KIN262157:KIN262186 KSJ262157:KSJ262186 LCF262157:LCF262186 LMB262157:LMB262186 LVX262157:LVX262186 MFT262157:MFT262186 MPP262157:MPP262186 MZL262157:MZL262186 NJH262157:NJH262186 NTD262157:NTD262186 OCZ262157:OCZ262186 OMV262157:OMV262186 OWR262157:OWR262186 PGN262157:PGN262186 PQJ262157:PQJ262186 QAF262157:QAF262186 QKB262157:QKB262186 QTX262157:QTX262186 RDT262157:RDT262186 RNP262157:RNP262186 RXL262157:RXL262186 SHH262157:SHH262186 SRD262157:SRD262186 TAZ262157:TAZ262186 TKV262157:TKV262186 TUR262157:TUR262186 UEN262157:UEN262186 UOJ262157:UOJ262186 UYF262157:UYF262186 VIB262157:VIB262186 VRX262157:VRX262186 WBT262157:WBT262186 WLP262157:WLP262186 WVL262157:WVL262186 D327693:D327722 IZ327693:IZ327722 SV327693:SV327722 ACR327693:ACR327722 AMN327693:AMN327722 AWJ327693:AWJ327722 BGF327693:BGF327722 BQB327693:BQB327722 BZX327693:BZX327722 CJT327693:CJT327722 CTP327693:CTP327722 DDL327693:DDL327722 DNH327693:DNH327722 DXD327693:DXD327722 EGZ327693:EGZ327722 EQV327693:EQV327722 FAR327693:FAR327722 FKN327693:FKN327722 FUJ327693:FUJ327722 GEF327693:GEF327722 GOB327693:GOB327722 GXX327693:GXX327722 HHT327693:HHT327722 HRP327693:HRP327722 IBL327693:IBL327722 ILH327693:ILH327722 IVD327693:IVD327722 JEZ327693:JEZ327722 JOV327693:JOV327722 JYR327693:JYR327722 KIN327693:KIN327722 KSJ327693:KSJ327722 LCF327693:LCF327722 LMB327693:LMB327722 LVX327693:LVX327722 MFT327693:MFT327722 MPP327693:MPP327722 MZL327693:MZL327722 NJH327693:NJH327722 NTD327693:NTD327722 OCZ327693:OCZ327722 OMV327693:OMV327722 OWR327693:OWR327722 PGN327693:PGN327722 PQJ327693:PQJ327722 QAF327693:QAF327722 QKB327693:QKB327722 QTX327693:QTX327722 RDT327693:RDT327722 RNP327693:RNP327722 RXL327693:RXL327722 SHH327693:SHH327722 SRD327693:SRD327722 TAZ327693:TAZ327722 TKV327693:TKV327722 TUR327693:TUR327722 UEN327693:UEN327722 UOJ327693:UOJ327722 UYF327693:UYF327722 VIB327693:VIB327722 VRX327693:VRX327722 WBT327693:WBT327722 WLP327693:WLP327722 WVL327693:WVL327722 D393229:D393258 IZ393229:IZ393258 SV393229:SV393258 ACR393229:ACR393258 AMN393229:AMN393258 AWJ393229:AWJ393258 BGF393229:BGF393258 BQB393229:BQB393258 BZX393229:BZX393258 CJT393229:CJT393258 CTP393229:CTP393258 DDL393229:DDL393258 DNH393229:DNH393258 DXD393229:DXD393258 EGZ393229:EGZ393258 EQV393229:EQV393258 FAR393229:FAR393258 FKN393229:FKN393258 FUJ393229:FUJ393258 GEF393229:GEF393258 GOB393229:GOB393258 GXX393229:GXX393258 HHT393229:HHT393258 HRP393229:HRP393258 IBL393229:IBL393258 ILH393229:ILH393258 IVD393229:IVD393258 JEZ393229:JEZ393258 JOV393229:JOV393258 JYR393229:JYR393258 KIN393229:KIN393258 KSJ393229:KSJ393258 LCF393229:LCF393258 LMB393229:LMB393258 LVX393229:LVX393258 MFT393229:MFT393258 MPP393229:MPP393258 MZL393229:MZL393258 NJH393229:NJH393258 NTD393229:NTD393258 OCZ393229:OCZ393258 OMV393229:OMV393258 OWR393229:OWR393258 PGN393229:PGN393258 PQJ393229:PQJ393258 QAF393229:QAF393258 QKB393229:QKB393258 QTX393229:QTX393258 RDT393229:RDT393258 RNP393229:RNP393258 RXL393229:RXL393258 SHH393229:SHH393258 SRD393229:SRD393258 TAZ393229:TAZ393258 TKV393229:TKV393258 TUR393229:TUR393258 UEN393229:UEN393258 UOJ393229:UOJ393258 UYF393229:UYF393258 VIB393229:VIB393258 VRX393229:VRX393258 WBT393229:WBT393258 WLP393229:WLP393258 WVL393229:WVL393258 D458765:D458794 IZ458765:IZ458794 SV458765:SV458794 ACR458765:ACR458794 AMN458765:AMN458794 AWJ458765:AWJ458794 BGF458765:BGF458794 BQB458765:BQB458794 BZX458765:BZX458794 CJT458765:CJT458794 CTP458765:CTP458794 DDL458765:DDL458794 DNH458765:DNH458794 DXD458765:DXD458794 EGZ458765:EGZ458794 EQV458765:EQV458794 FAR458765:FAR458794 FKN458765:FKN458794 FUJ458765:FUJ458794 GEF458765:GEF458794 GOB458765:GOB458794 GXX458765:GXX458794 HHT458765:HHT458794 HRP458765:HRP458794 IBL458765:IBL458794 ILH458765:ILH458794 IVD458765:IVD458794 JEZ458765:JEZ458794 JOV458765:JOV458794 JYR458765:JYR458794 KIN458765:KIN458794 KSJ458765:KSJ458794 LCF458765:LCF458794 LMB458765:LMB458794 LVX458765:LVX458794 MFT458765:MFT458794 MPP458765:MPP458794 MZL458765:MZL458794 NJH458765:NJH458794 NTD458765:NTD458794 OCZ458765:OCZ458794 OMV458765:OMV458794 OWR458765:OWR458794 PGN458765:PGN458794 PQJ458765:PQJ458794 QAF458765:QAF458794 QKB458765:QKB458794 QTX458765:QTX458794 RDT458765:RDT458794 RNP458765:RNP458794 RXL458765:RXL458794 SHH458765:SHH458794 SRD458765:SRD458794 TAZ458765:TAZ458794 TKV458765:TKV458794 TUR458765:TUR458794 UEN458765:UEN458794 UOJ458765:UOJ458794 UYF458765:UYF458794 VIB458765:VIB458794 VRX458765:VRX458794 WBT458765:WBT458794 WLP458765:WLP458794 WVL458765:WVL458794 D524301:D524330 IZ524301:IZ524330 SV524301:SV524330 ACR524301:ACR524330 AMN524301:AMN524330 AWJ524301:AWJ524330 BGF524301:BGF524330 BQB524301:BQB524330 BZX524301:BZX524330 CJT524301:CJT524330 CTP524301:CTP524330 DDL524301:DDL524330 DNH524301:DNH524330 DXD524301:DXD524330 EGZ524301:EGZ524330 EQV524301:EQV524330 FAR524301:FAR524330 FKN524301:FKN524330 FUJ524301:FUJ524330 GEF524301:GEF524330 GOB524301:GOB524330 GXX524301:GXX524330 HHT524301:HHT524330 HRP524301:HRP524330 IBL524301:IBL524330 ILH524301:ILH524330 IVD524301:IVD524330 JEZ524301:JEZ524330 JOV524301:JOV524330 JYR524301:JYR524330 KIN524301:KIN524330 KSJ524301:KSJ524330 LCF524301:LCF524330 LMB524301:LMB524330 LVX524301:LVX524330 MFT524301:MFT524330 MPP524301:MPP524330 MZL524301:MZL524330 NJH524301:NJH524330 NTD524301:NTD524330 OCZ524301:OCZ524330 OMV524301:OMV524330 OWR524301:OWR524330 PGN524301:PGN524330 PQJ524301:PQJ524330 QAF524301:QAF524330 QKB524301:QKB524330 QTX524301:QTX524330 RDT524301:RDT524330 RNP524301:RNP524330 RXL524301:RXL524330 SHH524301:SHH524330 SRD524301:SRD524330 TAZ524301:TAZ524330 TKV524301:TKV524330 TUR524301:TUR524330 UEN524301:UEN524330 UOJ524301:UOJ524330 UYF524301:UYF524330 VIB524301:VIB524330 VRX524301:VRX524330 WBT524301:WBT524330 WLP524301:WLP524330 WVL524301:WVL524330 D589837:D589866 IZ589837:IZ589866 SV589837:SV589866 ACR589837:ACR589866 AMN589837:AMN589866 AWJ589837:AWJ589866 BGF589837:BGF589866 BQB589837:BQB589866 BZX589837:BZX589866 CJT589837:CJT589866 CTP589837:CTP589866 DDL589837:DDL589866 DNH589837:DNH589866 DXD589837:DXD589866 EGZ589837:EGZ589866 EQV589837:EQV589866 FAR589837:FAR589866 FKN589837:FKN589866 FUJ589837:FUJ589866 GEF589837:GEF589866 GOB589837:GOB589866 GXX589837:GXX589866 HHT589837:HHT589866 HRP589837:HRP589866 IBL589837:IBL589866 ILH589837:ILH589866 IVD589837:IVD589866 JEZ589837:JEZ589866 JOV589837:JOV589866 JYR589837:JYR589866 KIN589837:KIN589866 KSJ589837:KSJ589866 LCF589837:LCF589866 LMB589837:LMB589866 LVX589837:LVX589866 MFT589837:MFT589866 MPP589837:MPP589866 MZL589837:MZL589866 NJH589837:NJH589866 NTD589837:NTD589866 OCZ589837:OCZ589866 OMV589837:OMV589866 OWR589837:OWR589866 PGN589837:PGN589866 PQJ589837:PQJ589866 QAF589837:QAF589866 QKB589837:QKB589866 QTX589837:QTX589866 RDT589837:RDT589866 RNP589837:RNP589866 RXL589837:RXL589866 SHH589837:SHH589866 SRD589837:SRD589866 TAZ589837:TAZ589866 TKV589837:TKV589866 TUR589837:TUR589866 UEN589837:UEN589866 UOJ589837:UOJ589866 UYF589837:UYF589866 VIB589837:VIB589866 VRX589837:VRX589866 WBT589837:WBT589866 WLP589837:WLP589866 WVL589837:WVL589866 D655373:D655402 IZ655373:IZ655402 SV655373:SV655402 ACR655373:ACR655402 AMN655373:AMN655402 AWJ655373:AWJ655402 BGF655373:BGF655402 BQB655373:BQB655402 BZX655373:BZX655402 CJT655373:CJT655402 CTP655373:CTP655402 DDL655373:DDL655402 DNH655373:DNH655402 DXD655373:DXD655402 EGZ655373:EGZ655402 EQV655373:EQV655402 FAR655373:FAR655402 FKN655373:FKN655402 FUJ655373:FUJ655402 GEF655373:GEF655402 GOB655373:GOB655402 GXX655373:GXX655402 HHT655373:HHT655402 HRP655373:HRP655402 IBL655373:IBL655402 ILH655373:ILH655402 IVD655373:IVD655402 JEZ655373:JEZ655402 JOV655373:JOV655402 JYR655373:JYR655402 KIN655373:KIN655402 KSJ655373:KSJ655402 LCF655373:LCF655402 LMB655373:LMB655402 LVX655373:LVX655402 MFT655373:MFT655402 MPP655373:MPP655402 MZL655373:MZL655402 NJH655373:NJH655402 NTD655373:NTD655402 OCZ655373:OCZ655402 OMV655373:OMV655402 OWR655373:OWR655402 PGN655373:PGN655402 PQJ655373:PQJ655402 QAF655373:QAF655402 QKB655373:QKB655402 QTX655373:QTX655402 RDT655373:RDT655402 RNP655373:RNP655402 RXL655373:RXL655402 SHH655373:SHH655402 SRD655373:SRD655402 TAZ655373:TAZ655402 TKV655373:TKV655402 TUR655373:TUR655402 UEN655373:UEN655402 UOJ655373:UOJ655402 UYF655373:UYF655402 VIB655373:VIB655402 VRX655373:VRX655402 WBT655373:WBT655402 WLP655373:WLP655402 WVL655373:WVL655402 D720909:D720938 IZ720909:IZ720938 SV720909:SV720938 ACR720909:ACR720938 AMN720909:AMN720938 AWJ720909:AWJ720938 BGF720909:BGF720938 BQB720909:BQB720938 BZX720909:BZX720938 CJT720909:CJT720938 CTP720909:CTP720938 DDL720909:DDL720938 DNH720909:DNH720938 DXD720909:DXD720938 EGZ720909:EGZ720938 EQV720909:EQV720938 FAR720909:FAR720938 FKN720909:FKN720938 FUJ720909:FUJ720938 GEF720909:GEF720938 GOB720909:GOB720938 GXX720909:GXX720938 HHT720909:HHT720938 HRP720909:HRP720938 IBL720909:IBL720938 ILH720909:ILH720938 IVD720909:IVD720938 JEZ720909:JEZ720938 JOV720909:JOV720938 JYR720909:JYR720938 KIN720909:KIN720938 KSJ720909:KSJ720938 LCF720909:LCF720938 LMB720909:LMB720938 LVX720909:LVX720938 MFT720909:MFT720938 MPP720909:MPP720938 MZL720909:MZL720938 NJH720909:NJH720938 NTD720909:NTD720938 OCZ720909:OCZ720938 OMV720909:OMV720938 OWR720909:OWR720938 PGN720909:PGN720938 PQJ720909:PQJ720938 QAF720909:QAF720938 QKB720909:QKB720938 QTX720909:QTX720938 RDT720909:RDT720938 RNP720909:RNP720938 RXL720909:RXL720938 SHH720909:SHH720938 SRD720909:SRD720938 TAZ720909:TAZ720938 TKV720909:TKV720938 TUR720909:TUR720938 UEN720909:UEN720938 UOJ720909:UOJ720938 UYF720909:UYF720938 VIB720909:VIB720938 VRX720909:VRX720938 WBT720909:WBT720938 WLP720909:WLP720938 WVL720909:WVL720938 D786445:D786474 IZ786445:IZ786474 SV786445:SV786474 ACR786445:ACR786474 AMN786445:AMN786474 AWJ786445:AWJ786474 BGF786445:BGF786474 BQB786445:BQB786474 BZX786445:BZX786474 CJT786445:CJT786474 CTP786445:CTP786474 DDL786445:DDL786474 DNH786445:DNH786474 DXD786445:DXD786474 EGZ786445:EGZ786474 EQV786445:EQV786474 FAR786445:FAR786474 FKN786445:FKN786474 FUJ786445:FUJ786474 GEF786445:GEF786474 GOB786445:GOB786474 GXX786445:GXX786474 HHT786445:HHT786474 HRP786445:HRP786474 IBL786445:IBL786474 ILH786445:ILH786474 IVD786445:IVD786474 JEZ786445:JEZ786474 JOV786445:JOV786474 JYR786445:JYR786474 KIN786445:KIN786474 KSJ786445:KSJ786474 LCF786445:LCF786474 LMB786445:LMB786474 LVX786445:LVX786474 MFT786445:MFT786474 MPP786445:MPP786474 MZL786445:MZL786474 NJH786445:NJH786474 NTD786445:NTD786474 OCZ786445:OCZ786474 OMV786445:OMV786474 OWR786445:OWR786474 PGN786445:PGN786474 PQJ786445:PQJ786474 QAF786445:QAF786474 QKB786445:QKB786474 QTX786445:QTX786474 RDT786445:RDT786474 RNP786445:RNP786474 RXL786445:RXL786474 SHH786445:SHH786474 SRD786445:SRD786474 TAZ786445:TAZ786474 TKV786445:TKV786474 TUR786445:TUR786474 UEN786445:UEN786474 UOJ786445:UOJ786474 UYF786445:UYF786474 VIB786445:VIB786474 VRX786445:VRX786474 WBT786445:WBT786474 WLP786445:WLP786474 WVL786445:WVL786474 D851981:D852010 IZ851981:IZ852010 SV851981:SV852010 ACR851981:ACR852010 AMN851981:AMN852010 AWJ851981:AWJ852010 BGF851981:BGF852010 BQB851981:BQB852010 BZX851981:BZX852010 CJT851981:CJT852010 CTP851981:CTP852010 DDL851981:DDL852010 DNH851981:DNH852010 DXD851981:DXD852010 EGZ851981:EGZ852010 EQV851981:EQV852010 FAR851981:FAR852010 FKN851981:FKN852010 FUJ851981:FUJ852010 GEF851981:GEF852010 GOB851981:GOB852010 GXX851981:GXX852010 HHT851981:HHT852010 HRP851981:HRP852010 IBL851981:IBL852010 ILH851981:ILH852010 IVD851981:IVD852010 JEZ851981:JEZ852010 JOV851981:JOV852010 JYR851981:JYR852010 KIN851981:KIN852010 KSJ851981:KSJ852010 LCF851981:LCF852010 LMB851981:LMB852010 LVX851981:LVX852010 MFT851981:MFT852010 MPP851981:MPP852010 MZL851981:MZL852010 NJH851981:NJH852010 NTD851981:NTD852010 OCZ851981:OCZ852010 OMV851981:OMV852010 OWR851981:OWR852010 PGN851981:PGN852010 PQJ851981:PQJ852010 QAF851981:QAF852010 QKB851981:QKB852010 QTX851981:QTX852010 RDT851981:RDT852010 RNP851981:RNP852010 RXL851981:RXL852010 SHH851981:SHH852010 SRD851981:SRD852010 TAZ851981:TAZ852010 TKV851981:TKV852010 TUR851981:TUR852010 UEN851981:UEN852010 UOJ851981:UOJ852010 UYF851981:UYF852010 VIB851981:VIB852010 VRX851981:VRX852010 WBT851981:WBT852010 WLP851981:WLP852010 WVL851981:WVL852010 D917517:D917546 IZ917517:IZ917546 SV917517:SV917546 ACR917517:ACR917546 AMN917517:AMN917546 AWJ917517:AWJ917546 BGF917517:BGF917546 BQB917517:BQB917546 BZX917517:BZX917546 CJT917517:CJT917546 CTP917517:CTP917546 DDL917517:DDL917546 DNH917517:DNH917546 DXD917517:DXD917546 EGZ917517:EGZ917546 EQV917517:EQV917546 FAR917517:FAR917546 FKN917517:FKN917546 FUJ917517:FUJ917546 GEF917517:GEF917546 GOB917517:GOB917546 GXX917517:GXX917546 HHT917517:HHT917546 HRP917517:HRP917546 IBL917517:IBL917546 ILH917517:ILH917546 IVD917517:IVD917546 JEZ917517:JEZ917546 JOV917517:JOV917546 JYR917517:JYR917546 KIN917517:KIN917546 KSJ917517:KSJ917546 LCF917517:LCF917546 LMB917517:LMB917546 LVX917517:LVX917546 MFT917517:MFT917546 MPP917517:MPP917546 MZL917517:MZL917546 NJH917517:NJH917546 NTD917517:NTD917546 OCZ917517:OCZ917546 OMV917517:OMV917546 OWR917517:OWR917546 PGN917517:PGN917546 PQJ917517:PQJ917546 QAF917517:QAF917546 QKB917517:QKB917546 QTX917517:QTX917546 RDT917517:RDT917546 RNP917517:RNP917546 RXL917517:RXL917546 SHH917517:SHH917546 SRD917517:SRD917546 TAZ917517:TAZ917546 TKV917517:TKV917546 TUR917517:TUR917546 UEN917517:UEN917546 UOJ917517:UOJ917546 UYF917517:UYF917546 VIB917517:VIB917546 VRX917517:VRX917546 WBT917517:WBT917546 WLP917517:WLP917546 WVL917517:WVL917546 D983053:D983082 IZ983053:IZ983082 SV983053:SV983082 ACR983053:ACR983082 AMN983053:AMN983082 AWJ983053:AWJ983082 BGF983053:BGF983082 BQB983053:BQB983082 BZX983053:BZX983082 CJT983053:CJT983082 CTP983053:CTP983082 DDL983053:DDL983082 DNH983053:DNH983082 DXD983053:DXD983082 EGZ983053:EGZ983082 EQV983053:EQV983082 FAR983053:FAR983082 FKN983053:FKN983082 FUJ983053:FUJ983082 GEF983053:GEF983082 GOB983053:GOB983082 GXX983053:GXX983082 HHT983053:HHT983082 HRP983053:HRP983082 IBL983053:IBL983082 ILH983053:ILH983082 IVD983053:IVD983082 JEZ983053:JEZ983082 JOV983053:JOV983082 JYR983053:JYR983082 KIN983053:KIN983082 KSJ983053:KSJ983082 LCF983053:LCF983082 LMB983053:LMB983082 LVX983053:LVX983082 MFT983053:MFT983082 MPP983053:MPP983082 MZL983053:MZL983082 NJH983053:NJH983082 NTD983053:NTD983082 OCZ983053:OCZ983082 OMV983053:OMV983082 OWR983053:OWR983082 PGN983053:PGN983082 PQJ983053:PQJ983082 QAF983053:QAF983082 QKB983053:QKB983082 QTX983053:QTX983082 RDT983053:RDT983082 RNP983053:RNP983082 RXL983053:RXL983082 SHH983053:SHH983082 SRD983053:SRD983082 TAZ983053:TAZ983082 TKV983053:TKV983082 TUR983053:TUR983082 UEN983053:UEN983082 UOJ983053:UOJ983082 UYF983053:UYF983082 VIB983053:VIB983082 VRX983053:VRX983082 WBT983053:WBT983082 WLP983053:WLP983082 WVL983053:WVL983082">
      <formula1>$B$132</formula1>
    </dataValidation>
    <dataValidation type="list" allowBlank="1" showInputMessage="1" showErrorMessage="1" sqref="J7:K36 JF7:JG36 TB7:TC36 ACX7:ACY36 AMT7:AMU36 AWP7:AWQ36 BGL7:BGM36 BQH7:BQI36 CAD7:CAE36 CJZ7:CKA36 CTV7:CTW36 DDR7:DDS36 DNN7:DNO36 DXJ7:DXK36 EHF7:EHG36 ERB7:ERC36 FAX7:FAY36 FKT7:FKU36 FUP7:FUQ36 GEL7:GEM36 GOH7:GOI36 GYD7:GYE36 HHZ7:HIA36 HRV7:HRW36 IBR7:IBS36 ILN7:ILO36 IVJ7:IVK36 JFF7:JFG36 JPB7:JPC36 JYX7:JYY36 KIT7:KIU36 KSP7:KSQ36 LCL7:LCM36 LMH7:LMI36 LWD7:LWE36 MFZ7:MGA36 MPV7:MPW36 MZR7:MZS36 NJN7:NJO36 NTJ7:NTK36 ODF7:ODG36 ONB7:ONC36 OWX7:OWY36 PGT7:PGU36 PQP7:PQQ36 QAL7:QAM36 QKH7:QKI36 QUD7:QUE36 RDZ7:REA36 RNV7:RNW36 RXR7:RXS36 SHN7:SHO36 SRJ7:SRK36 TBF7:TBG36 TLB7:TLC36 TUX7:TUY36 UET7:UEU36 UOP7:UOQ36 UYL7:UYM36 VIH7:VII36 VSD7:VSE36 WBZ7:WCA36 WLV7:WLW36 WVR7:WVS36 J65549:K65578 JF65549:JG65578 TB65549:TC65578 ACX65549:ACY65578 AMT65549:AMU65578 AWP65549:AWQ65578 BGL65549:BGM65578 BQH65549:BQI65578 CAD65549:CAE65578 CJZ65549:CKA65578 CTV65549:CTW65578 DDR65549:DDS65578 DNN65549:DNO65578 DXJ65549:DXK65578 EHF65549:EHG65578 ERB65549:ERC65578 FAX65549:FAY65578 FKT65549:FKU65578 FUP65549:FUQ65578 GEL65549:GEM65578 GOH65549:GOI65578 GYD65549:GYE65578 HHZ65549:HIA65578 HRV65549:HRW65578 IBR65549:IBS65578 ILN65549:ILO65578 IVJ65549:IVK65578 JFF65549:JFG65578 JPB65549:JPC65578 JYX65549:JYY65578 KIT65549:KIU65578 KSP65549:KSQ65578 LCL65549:LCM65578 LMH65549:LMI65578 LWD65549:LWE65578 MFZ65549:MGA65578 MPV65549:MPW65578 MZR65549:MZS65578 NJN65549:NJO65578 NTJ65549:NTK65578 ODF65549:ODG65578 ONB65549:ONC65578 OWX65549:OWY65578 PGT65549:PGU65578 PQP65549:PQQ65578 QAL65549:QAM65578 QKH65549:QKI65578 QUD65549:QUE65578 RDZ65549:REA65578 RNV65549:RNW65578 RXR65549:RXS65578 SHN65549:SHO65578 SRJ65549:SRK65578 TBF65549:TBG65578 TLB65549:TLC65578 TUX65549:TUY65578 UET65549:UEU65578 UOP65549:UOQ65578 UYL65549:UYM65578 VIH65549:VII65578 VSD65549:VSE65578 WBZ65549:WCA65578 WLV65549:WLW65578 WVR65549:WVS65578 J131085:K131114 JF131085:JG131114 TB131085:TC131114 ACX131085:ACY131114 AMT131085:AMU131114 AWP131085:AWQ131114 BGL131085:BGM131114 BQH131085:BQI131114 CAD131085:CAE131114 CJZ131085:CKA131114 CTV131085:CTW131114 DDR131085:DDS131114 DNN131085:DNO131114 DXJ131085:DXK131114 EHF131085:EHG131114 ERB131085:ERC131114 FAX131085:FAY131114 FKT131085:FKU131114 FUP131085:FUQ131114 GEL131085:GEM131114 GOH131085:GOI131114 GYD131085:GYE131114 HHZ131085:HIA131114 HRV131085:HRW131114 IBR131085:IBS131114 ILN131085:ILO131114 IVJ131085:IVK131114 JFF131085:JFG131114 JPB131085:JPC131114 JYX131085:JYY131114 KIT131085:KIU131114 KSP131085:KSQ131114 LCL131085:LCM131114 LMH131085:LMI131114 LWD131085:LWE131114 MFZ131085:MGA131114 MPV131085:MPW131114 MZR131085:MZS131114 NJN131085:NJO131114 NTJ131085:NTK131114 ODF131085:ODG131114 ONB131085:ONC131114 OWX131085:OWY131114 PGT131085:PGU131114 PQP131085:PQQ131114 QAL131085:QAM131114 QKH131085:QKI131114 QUD131085:QUE131114 RDZ131085:REA131114 RNV131085:RNW131114 RXR131085:RXS131114 SHN131085:SHO131114 SRJ131085:SRK131114 TBF131085:TBG131114 TLB131085:TLC131114 TUX131085:TUY131114 UET131085:UEU131114 UOP131085:UOQ131114 UYL131085:UYM131114 VIH131085:VII131114 VSD131085:VSE131114 WBZ131085:WCA131114 WLV131085:WLW131114 WVR131085:WVS131114 J196621:K196650 JF196621:JG196650 TB196621:TC196650 ACX196621:ACY196650 AMT196621:AMU196650 AWP196621:AWQ196650 BGL196621:BGM196650 BQH196621:BQI196650 CAD196621:CAE196650 CJZ196621:CKA196650 CTV196621:CTW196650 DDR196621:DDS196650 DNN196621:DNO196650 DXJ196621:DXK196650 EHF196621:EHG196650 ERB196621:ERC196650 FAX196621:FAY196650 FKT196621:FKU196650 FUP196621:FUQ196650 GEL196621:GEM196650 GOH196621:GOI196650 GYD196621:GYE196650 HHZ196621:HIA196650 HRV196621:HRW196650 IBR196621:IBS196650 ILN196621:ILO196650 IVJ196621:IVK196650 JFF196621:JFG196650 JPB196621:JPC196650 JYX196621:JYY196650 KIT196621:KIU196650 KSP196621:KSQ196650 LCL196621:LCM196650 LMH196621:LMI196650 LWD196621:LWE196650 MFZ196621:MGA196650 MPV196621:MPW196650 MZR196621:MZS196650 NJN196621:NJO196650 NTJ196621:NTK196650 ODF196621:ODG196650 ONB196621:ONC196650 OWX196621:OWY196650 PGT196621:PGU196650 PQP196621:PQQ196650 QAL196621:QAM196650 QKH196621:QKI196650 QUD196621:QUE196650 RDZ196621:REA196650 RNV196621:RNW196650 RXR196621:RXS196650 SHN196621:SHO196650 SRJ196621:SRK196650 TBF196621:TBG196650 TLB196621:TLC196650 TUX196621:TUY196650 UET196621:UEU196650 UOP196621:UOQ196650 UYL196621:UYM196650 VIH196621:VII196650 VSD196621:VSE196650 WBZ196621:WCA196650 WLV196621:WLW196650 WVR196621:WVS196650 J262157:K262186 JF262157:JG262186 TB262157:TC262186 ACX262157:ACY262186 AMT262157:AMU262186 AWP262157:AWQ262186 BGL262157:BGM262186 BQH262157:BQI262186 CAD262157:CAE262186 CJZ262157:CKA262186 CTV262157:CTW262186 DDR262157:DDS262186 DNN262157:DNO262186 DXJ262157:DXK262186 EHF262157:EHG262186 ERB262157:ERC262186 FAX262157:FAY262186 FKT262157:FKU262186 FUP262157:FUQ262186 GEL262157:GEM262186 GOH262157:GOI262186 GYD262157:GYE262186 HHZ262157:HIA262186 HRV262157:HRW262186 IBR262157:IBS262186 ILN262157:ILO262186 IVJ262157:IVK262186 JFF262157:JFG262186 JPB262157:JPC262186 JYX262157:JYY262186 KIT262157:KIU262186 KSP262157:KSQ262186 LCL262157:LCM262186 LMH262157:LMI262186 LWD262157:LWE262186 MFZ262157:MGA262186 MPV262157:MPW262186 MZR262157:MZS262186 NJN262157:NJO262186 NTJ262157:NTK262186 ODF262157:ODG262186 ONB262157:ONC262186 OWX262157:OWY262186 PGT262157:PGU262186 PQP262157:PQQ262186 QAL262157:QAM262186 QKH262157:QKI262186 QUD262157:QUE262186 RDZ262157:REA262186 RNV262157:RNW262186 RXR262157:RXS262186 SHN262157:SHO262186 SRJ262157:SRK262186 TBF262157:TBG262186 TLB262157:TLC262186 TUX262157:TUY262186 UET262157:UEU262186 UOP262157:UOQ262186 UYL262157:UYM262186 VIH262157:VII262186 VSD262157:VSE262186 WBZ262157:WCA262186 WLV262157:WLW262186 WVR262157:WVS262186 J327693:K327722 JF327693:JG327722 TB327693:TC327722 ACX327693:ACY327722 AMT327693:AMU327722 AWP327693:AWQ327722 BGL327693:BGM327722 BQH327693:BQI327722 CAD327693:CAE327722 CJZ327693:CKA327722 CTV327693:CTW327722 DDR327693:DDS327722 DNN327693:DNO327722 DXJ327693:DXK327722 EHF327693:EHG327722 ERB327693:ERC327722 FAX327693:FAY327722 FKT327693:FKU327722 FUP327693:FUQ327722 GEL327693:GEM327722 GOH327693:GOI327722 GYD327693:GYE327722 HHZ327693:HIA327722 HRV327693:HRW327722 IBR327693:IBS327722 ILN327693:ILO327722 IVJ327693:IVK327722 JFF327693:JFG327722 JPB327693:JPC327722 JYX327693:JYY327722 KIT327693:KIU327722 KSP327693:KSQ327722 LCL327693:LCM327722 LMH327693:LMI327722 LWD327693:LWE327722 MFZ327693:MGA327722 MPV327693:MPW327722 MZR327693:MZS327722 NJN327693:NJO327722 NTJ327693:NTK327722 ODF327693:ODG327722 ONB327693:ONC327722 OWX327693:OWY327722 PGT327693:PGU327722 PQP327693:PQQ327722 QAL327693:QAM327722 QKH327693:QKI327722 QUD327693:QUE327722 RDZ327693:REA327722 RNV327693:RNW327722 RXR327693:RXS327722 SHN327693:SHO327722 SRJ327693:SRK327722 TBF327693:TBG327722 TLB327693:TLC327722 TUX327693:TUY327722 UET327693:UEU327722 UOP327693:UOQ327722 UYL327693:UYM327722 VIH327693:VII327722 VSD327693:VSE327722 WBZ327693:WCA327722 WLV327693:WLW327722 WVR327693:WVS327722 J393229:K393258 JF393229:JG393258 TB393229:TC393258 ACX393229:ACY393258 AMT393229:AMU393258 AWP393229:AWQ393258 BGL393229:BGM393258 BQH393229:BQI393258 CAD393229:CAE393258 CJZ393229:CKA393258 CTV393229:CTW393258 DDR393229:DDS393258 DNN393229:DNO393258 DXJ393229:DXK393258 EHF393229:EHG393258 ERB393229:ERC393258 FAX393229:FAY393258 FKT393229:FKU393258 FUP393229:FUQ393258 GEL393229:GEM393258 GOH393229:GOI393258 GYD393229:GYE393258 HHZ393229:HIA393258 HRV393229:HRW393258 IBR393229:IBS393258 ILN393229:ILO393258 IVJ393229:IVK393258 JFF393229:JFG393258 JPB393229:JPC393258 JYX393229:JYY393258 KIT393229:KIU393258 KSP393229:KSQ393258 LCL393229:LCM393258 LMH393229:LMI393258 LWD393229:LWE393258 MFZ393229:MGA393258 MPV393229:MPW393258 MZR393229:MZS393258 NJN393229:NJO393258 NTJ393229:NTK393258 ODF393229:ODG393258 ONB393229:ONC393258 OWX393229:OWY393258 PGT393229:PGU393258 PQP393229:PQQ393258 QAL393229:QAM393258 QKH393229:QKI393258 QUD393229:QUE393258 RDZ393229:REA393258 RNV393229:RNW393258 RXR393229:RXS393258 SHN393229:SHO393258 SRJ393229:SRK393258 TBF393229:TBG393258 TLB393229:TLC393258 TUX393229:TUY393258 UET393229:UEU393258 UOP393229:UOQ393258 UYL393229:UYM393258 VIH393229:VII393258 VSD393229:VSE393258 WBZ393229:WCA393258 WLV393229:WLW393258 WVR393229:WVS393258 J458765:K458794 JF458765:JG458794 TB458765:TC458794 ACX458765:ACY458794 AMT458765:AMU458794 AWP458765:AWQ458794 BGL458765:BGM458794 BQH458765:BQI458794 CAD458765:CAE458794 CJZ458765:CKA458794 CTV458765:CTW458794 DDR458765:DDS458794 DNN458765:DNO458794 DXJ458765:DXK458794 EHF458765:EHG458794 ERB458765:ERC458794 FAX458765:FAY458794 FKT458765:FKU458794 FUP458765:FUQ458794 GEL458765:GEM458794 GOH458765:GOI458794 GYD458765:GYE458794 HHZ458765:HIA458794 HRV458765:HRW458794 IBR458765:IBS458794 ILN458765:ILO458794 IVJ458765:IVK458794 JFF458765:JFG458794 JPB458765:JPC458794 JYX458765:JYY458794 KIT458765:KIU458794 KSP458765:KSQ458794 LCL458765:LCM458794 LMH458765:LMI458794 LWD458765:LWE458794 MFZ458765:MGA458794 MPV458765:MPW458794 MZR458765:MZS458794 NJN458765:NJO458794 NTJ458765:NTK458794 ODF458765:ODG458794 ONB458765:ONC458794 OWX458765:OWY458794 PGT458765:PGU458794 PQP458765:PQQ458794 QAL458765:QAM458794 QKH458765:QKI458794 QUD458765:QUE458794 RDZ458765:REA458794 RNV458765:RNW458794 RXR458765:RXS458794 SHN458765:SHO458794 SRJ458765:SRK458794 TBF458765:TBG458794 TLB458765:TLC458794 TUX458765:TUY458794 UET458765:UEU458794 UOP458765:UOQ458794 UYL458765:UYM458794 VIH458765:VII458794 VSD458765:VSE458794 WBZ458765:WCA458794 WLV458765:WLW458794 WVR458765:WVS458794 J524301:K524330 JF524301:JG524330 TB524301:TC524330 ACX524301:ACY524330 AMT524301:AMU524330 AWP524301:AWQ524330 BGL524301:BGM524330 BQH524301:BQI524330 CAD524301:CAE524330 CJZ524301:CKA524330 CTV524301:CTW524330 DDR524301:DDS524330 DNN524301:DNO524330 DXJ524301:DXK524330 EHF524301:EHG524330 ERB524301:ERC524330 FAX524301:FAY524330 FKT524301:FKU524330 FUP524301:FUQ524330 GEL524301:GEM524330 GOH524301:GOI524330 GYD524301:GYE524330 HHZ524301:HIA524330 HRV524301:HRW524330 IBR524301:IBS524330 ILN524301:ILO524330 IVJ524301:IVK524330 JFF524301:JFG524330 JPB524301:JPC524330 JYX524301:JYY524330 KIT524301:KIU524330 KSP524301:KSQ524330 LCL524301:LCM524330 LMH524301:LMI524330 LWD524301:LWE524330 MFZ524301:MGA524330 MPV524301:MPW524330 MZR524301:MZS524330 NJN524301:NJO524330 NTJ524301:NTK524330 ODF524301:ODG524330 ONB524301:ONC524330 OWX524301:OWY524330 PGT524301:PGU524330 PQP524301:PQQ524330 QAL524301:QAM524330 QKH524301:QKI524330 QUD524301:QUE524330 RDZ524301:REA524330 RNV524301:RNW524330 RXR524301:RXS524330 SHN524301:SHO524330 SRJ524301:SRK524330 TBF524301:TBG524330 TLB524301:TLC524330 TUX524301:TUY524330 UET524301:UEU524330 UOP524301:UOQ524330 UYL524301:UYM524330 VIH524301:VII524330 VSD524301:VSE524330 WBZ524301:WCA524330 WLV524301:WLW524330 WVR524301:WVS524330 J589837:K589866 JF589837:JG589866 TB589837:TC589866 ACX589837:ACY589866 AMT589837:AMU589866 AWP589837:AWQ589866 BGL589837:BGM589866 BQH589837:BQI589866 CAD589837:CAE589866 CJZ589837:CKA589866 CTV589837:CTW589866 DDR589837:DDS589866 DNN589837:DNO589866 DXJ589837:DXK589866 EHF589837:EHG589866 ERB589837:ERC589866 FAX589837:FAY589866 FKT589837:FKU589866 FUP589837:FUQ589866 GEL589837:GEM589866 GOH589837:GOI589866 GYD589837:GYE589866 HHZ589837:HIA589866 HRV589837:HRW589866 IBR589837:IBS589866 ILN589837:ILO589866 IVJ589837:IVK589866 JFF589837:JFG589866 JPB589837:JPC589866 JYX589837:JYY589866 KIT589837:KIU589866 KSP589837:KSQ589866 LCL589837:LCM589866 LMH589837:LMI589866 LWD589837:LWE589866 MFZ589837:MGA589866 MPV589837:MPW589866 MZR589837:MZS589866 NJN589837:NJO589866 NTJ589837:NTK589866 ODF589837:ODG589866 ONB589837:ONC589866 OWX589837:OWY589866 PGT589837:PGU589866 PQP589837:PQQ589866 QAL589837:QAM589866 QKH589837:QKI589866 QUD589837:QUE589866 RDZ589837:REA589866 RNV589837:RNW589866 RXR589837:RXS589866 SHN589837:SHO589866 SRJ589837:SRK589866 TBF589837:TBG589866 TLB589837:TLC589866 TUX589837:TUY589866 UET589837:UEU589866 UOP589837:UOQ589866 UYL589837:UYM589866 VIH589837:VII589866 VSD589837:VSE589866 WBZ589837:WCA589866 WLV589837:WLW589866 WVR589837:WVS589866 J655373:K655402 JF655373:JG655402 TB655373:TC655402 ACX655373:ACY655402 AMT655373:AMU655402 AWP655373:AWQ655402 BGL655373:BGM655402 BQH655373:BQI655402 CAD655373:CAE655402 CJZ655373:CKA655402 CTV655373:CTW655402 DDR655373:DDS655402 DNN655373:DNO655402 DXJ655373:DXK655402 EHF655373:EHG655402 ERB655373:ERC655402 FAX655373:FAY655402 FKT655373:FKU655402 FUP655373:FUQ655402 GEL655373:GEM655402 GOH655373:GOI655402 GYD655373:GYE655402 HHZ655373:HIA655402 HRV655373:HRW655402 IBR655373:IBS655402 ILN655373:ILO655402 IVJ655373:IVK655402 JFF655373:JFG655402 JPB655373:JPC655402 JYX655373:JYY655402 KIT655373:KIU655402 KSP655373:KSQ655402 LCL655373:LCM655402 LMH655373:LMI655402 LWD655373:LWE655402 MFZ655373:MGA655402 MPV655373:MPW655402 MZR655373:MZS655402 NJN655373:NJO655402 NTJ655373:NTK655402 ODF655373:ODG655402 ONB655373:ONC655402 OWX655373:OWY655402 PGT655373:PGU655402 PQP655373:PQQ655402 QAL655373:QAM655402 QKH655373:QKI655402 QUD655373:QUE655402 RDZ655373:REA655402 RNV655373:RNW655402 RXR655373:RXS655402 SHN655373:SHO655402 SRJ655373:SRK655402 TBF655373:TBG655402 TLB655373:TLC655402 TUX655373:TUY655402 UET655373:UEU655402 UOP655373:UOQ655402 UYL655373:UYM655402 VIH655373:VII655402 VSD655373:VSE655402 WBZ655373:WCA655402 WLV655373:WLW655402 WVR655373:WVS655402 J720909:K720938 JF720909:JG720938 TB720909:TC720938 ACX720909:ACY720938 AMT720909:AMU720938 AWP720909:AWQ720938 BGL720909:BGM720938 BQH720909:BQI720938 CAD720909:CAE720938 CJZ720909:CKA720938 CTV720909:CTW720938 DDR720909:DDS720938 DNN720909:DNO720938 DXJ720909:DXK720938 EHF720909:EHG720938 ERB720909:ERC720938 FAX720909:FAY720938 FKT720909:FKU720938 FUP720909:FUQ720938 GEL720909:GEM720938 GOH720909:GOI720938 GYD720909:GYE720938 HHZ720909:HIA720938 HRV720909:HRW720938 IBR720909:IBS720938 ILN720909:ILO720938 IVJ720909:IVK720938 JFF720909:JFG720938 JPB720909:JPC720938 JYX720909:JYY720938 KIT720909:KIU720938 KSP720909:KSQ720938 LCL720909:LCM720938 LMH720909:LMI720938 LWD720909:LWE720938 MFZ720909:MGA720938 MPV720909:MPW720938 MZR720909:MZS720938 NJN720909:NJO720938 NTJ720909:NTK720938 ODF720909:ODG720938 ONB720909:ONC720938 OWX720909:OWY720938 PGT720909:PGU720938 PQP720909:PQQ720938 QAL720909:QAM720938 QKH720909:QKI720938 QUD720909:QUE720938 RDZ720909:REA720938 RNV720909:RNW720938 RXR720909:RXS720938 SHN720909:SHO720938 SRJ720909:SRK720938 TBF720909:TBG720938 TLB720909:TLC720938 TUX720909:TUY720938 UET720909:UEU720938 UOP720909:UOQ720938 UYL720909:UYM720938 VIH720909:VII720938 VSD720909:VSE720938 WBZ720909:WCA720938 WLV720909:WLW720938 WVR720909:WVS720938 J786445:K786474 JF786445:JG786474 TB786445:TC786474 ACX786445:ACY786474 AMT786445:AMU786474 AWP786445:AWQ786474 BGL786445:BGM786474 BQH786445:BQI786474 CAD786445:CAE786474 CJZ786445:CKA786474 CTV786445:CTW786474 DDR786445:DDS786474 DNN786445:DNO786474 DXJ786445:DXK786474 EHF786445:EHG786474 ERB786445:ERC786474 FAX786445:FAY786474 FKT786445:FKU786474 FUP786445:FUQ786474 GEL786445:GEM786474 GOH786445:GOI786474 GYD786445:GYE786474 HHZ786445:HIA786474 HRV786445:HRW786474 IBR786445:IBS786474 ILN786445:ILO786474 IVJ786445:IVK786474 JFF786445:JFG786474 JPB786445:JPC786474 JYX786445:JYY786474 KIT786445:KIU786474 KSP786445:KSQ786474 LCL786445:LCM786474 LMH786445:LMI786474 LWD786445:LWE786474 MFZ786445:MGA786474 MPV786445:MPW786474 MZR786445:MZS786474 NJN786445:NJO786474 NTJ786445:NTK786474 ODF786445:ODG786474 ONB786445:ONC786474 OWX786445:OWY786474 PGT786445:PGU786474 PQP786445:PQQ786474 QAL786445:QAM786474 QKH786445:QKI786474 QUD786445:QUE786474 RDZ786445:REA786474 RNV786445:RNW786474 RXR786445:RXS786474 SHN786445:SHO786474 SRJ786445:SRK786474 TBF786445:TBG786474 TLB786445:TLC786474 TUX786445:TUY786474 UET786445:UEU786474 UOP786445:UOQ786474 UYL786445:UYM786474 VIH786445:VII786474 VSD786445:VSE786474 WBZ786445:WCA786474 WLV786445:WLW786474 WVR786445:WVS786474 J851981:K852010 JF851981:JG852010 TB851981:TC852010 ACX851981:ACY852010 AMT851981:AMU852010 AWP851981:AWQ852010 BGL851981:BGM852010 BQH851981:BQI852010 CAD851981:CAE852010 CJZ851981:CKA852010 CTV851981:CTW852010 DDR851981:DDS852010 DNN851981:DNO852010 DXJ851981:DXK852010 EHF851981:EHG852010 ERB851981:ERC852010 FAX851981:FAY852010 FKT851981:FKU852010 FUP851981:FUQ852010 GEL851981:GEM852010 GOH851981:GOI852010 GYD851981:GYE852010 HHZ851981:HIA852010 HRV851981:HRW852010 IBR851981:IBS852010 ILN851981:ILO852010 IVJ851981:IVK852010 JFF851981:JFG852010 JPB851981:JPC852010 JYX851981:JYY852010 KIT851981:KIU852010 KSP851981:KSQ852010 LCL851981:LCM852010 LMH851981:LMI852010 LWD851981:LWE852010 MFZ851981:MGA852010 MPV851981:MPW852010 MZR851981:MZS852010 NJN851981:NJO852010 NTJ851981:NTK852010 ODF851981:ODG852010 ONB851981:ONC852010 OWX851981:OWY852010 PGT851981:PGU852010 PQP851981:PQQ852010 QAL851981:QAM852010 QKH851981:QKI852010 QUD851981:QUE852010 RDZ851981:REA852010 RNV851981:RNW852010 RXR851981:RXS852010 SHN851981:SHO852010 SRJ851981:SRK852010 TBF851981:TBG852010 TLB851981:TLC852010 TUX851981:TUY852010 UET851981:UEU852010 UOP851981:UOQ852010 UYL851981:UYM852010 VIH851981:VII852010 VSD851981:VSE852010 WBZ851981:WCA852010 WLV851981:WLW852010 WVR851981:WVS852010 J917517:K917546 JF917517:JG917546 TB917517:TC917546 ACX917517:ACY917546 AMT917517:AMU917546 AWP917517:AWQ917546 BGL917517:BGM917546 BQH917517:BQI917546 CAD917517:CAE917546 CJZ917517:CKA917546 CTV917517:CTW917546 DDR917517:DDS917546 DNN917517:DNO917546 DXJ917517:DXK917546 EHF917517:EHG917546 ERB917517:ERC917546 FAX917517:FAY917546 FKT917517:FKU917546 FUP917517:FUQ917546 GEL917517:GEM917546 GOH917517:GOI917546 GYD917517:GYE917546 HHZ917517:HIA917546 HRV917517:HRW917546 IBR917517:IBS917546 ILN917517:ILO917546 IVJ917517:IVK917546 JFF917517:JFG917546 JPB917517:JPC917546 JYX917517:JYY917546 KIT917517:KIU917546 KSP917517:KSQ917546 LCL917517:LCM917546 LMH917517:LMI917546 LWD917517:LWE917546 MFZ917517:MGA917546 MPV917517:MPW917546 MZR917517:MZS917546 NJN917517:NJO917546 NTJ917517:NTK917546 ODF917517:ODG917546 ONB917517:ONC917546 OWX917517:OWY917546 PGT917517:PGU917546 PQP917517:PQQ917546 QAL917517:QAM917546 QKH917517:QKI917546 QUD917517:QUE917546 RDZ917517:REA917546 RNV917517:RNW917546 RXR917517:RXS917546 SHN917517:SHO917546 SRJ917517:SRK917546 TBF917517:TBG917546 TLB917517:TLC917546 TUX917517:TUY917546 UET917517:UEU917546 UOP917517:UOQ917546 UYL917517:UYM917546 VIH917517:VII917546 VSD917517:VSE917546 WBZ917517:WCA917546 WLV917517:WLW917546 WVR917517:WVS917546 J983053:K983082 JF983053:JG983082 TB983053:TC983082 ACX983053:ACY983082 AMT983053:AMU983082 AWP983053:AWQ983082 BGL983053:BGM983082 BQH983053:BQI983082 CAD983053:CAE983082 CJZ983053:CKA983082 CTV983053:CTW983082 DDR983053:DDS983082 DNN983053:DNO983082 DXJ983053:DXK983082 EHF983053:EHG983082 ERB983053:ERC983082 FAX983053:FAY983082 FKT983053:FKU983082 FUP983053:FUQ983082 GEL983053:GEM983082 GOH983053:GOI983082 GYD983053:GYE983082 HHZ983053:HIA983082 HRV983053:HRW983082 IBR983053:IBS983082 ILN983053:ILO983082 IVJ983053:IVK983082 JFF983053:JFG983082 JPB983053:JPC983082 JYX983053:JYY983082 KIT983053:KIU983082 KSP983053:KSQ983082 LCL983053:LCM983082 LMH983053:LMI983082 LWD983053:LWE983082 MFZ983053:MGA983082 MPV983053:MPW983082 MZR983053:MZS983082 NJN983053:NJO983082 NTJ983053:NTK983082 ODF983053:ODG983082 ONB983053:ONC983082 OWX983053:OWY983082 PGT983053:PGU983082 PQP983053:PQQ983082 QAL983053:QAM983082 QKH983053:QKI983082 QUD983053:QUE983082 RDZ983053:REA983082 RNV983053:RNW983082 RXR983053:RXS983082 SHN983053:SHO983082 SRJ983053:SRK983082 TBF983053:TBG983082 TLB983053:TLC983082 TUX983053:TUY983082 UET983053:UEU983082 UOP983053:UOQ983082 UYL983053:UYM983082 VIH983053:VII983082 VSD983053:VSE983082 WBZ983053:WCA983082 WLV983053:WLW983082 WVR983053:WVS983082 K38 JG38 TC38 ACY38 AMU38 AWQ38 BGM38 BQI38 CAE38 CKA38 CTW38 DDS38 DNO38 DXK38 EHG38 ERC38 FAY38 FKU38 FUQ38 GEM38 GOI38 GYE38 HIA38 HRW38 IBS38 ILO38 IVK38 JFG38 JPC38 JYY38 KIU38 KSQ38 LCM38 LMI38 LWE38 MGA38 MPW38 MZS38 NJO38 NTK38 ODG38 ONC38 OWY38 PGU38 PQQ38 QAM38 QKI38 QUE38 REA38 RNW38 RXS38 SHO38 SRK38 TBG38 TLC38 TUY38 UEU38 UOQ38 UYM38 VII38 VSE38 WCA38 WLW38 WVS38 K65580 JG65580 TC65580 ACY65580 AMU65580 AWQ65580 BGM65580 BQI65580 CAE65580 CKA65580 CTW65580 DDS65580 DNO65580 DXK65580 EHG65580 ERC65580 FAY65580 FKU65580 FUQ65580 GEM65580 GOI65580 GYE65580 HIA65580 HRW65580 IBS65580 ILO65580 IVK65580 JFG65580 JPC65580 JYY65580 KIU65580 KSQ65580 LCM65580 LMI65580 LWE65580 MGA65580 MPW65580 MZS65580 NJO65580 NTK65580 ODG65580 ONC65580 OWY65580 PGU65580 PQQ65580 QAM65580 QKI65580 QUE65580 REA65580 RNW65580 RXS65580 SHO65580 SRK65580 TBG65580 TLC65580 TUY65580 UEU65580 UOQ65580 UYM65580 VII65580 VSE65580 WCA65580 WLW65580 WVS65580 K131116 JG131116 TC131116 ACY131116 AMU131116 AWQ131116 BGM131116 BQI131116 CAE131116 CKA131116 CTW131116 DDS131116 DNO131116 DXK131116 EHG131116 ERC131116 FAY131116 FKU131116 FUQ131116 GEM131116 GOI131116 GYE131116 HIA131116 HRW131116 IBS131116 ILO131116 IVK131116 JFG131116 JPC131116 JYY131116 KIU131116 KSQ131116 LCM131116 LMI131116 LWE131116 MGA131116 MPW131116 MZS131116 NJO131116 NTK131116 ODG131116 ONC131116 OWY131116 PGU131116 PQQ131116 QAM131116 QKI131116 QUE131116 REA131116 RNW131116 RXS131116 SHO131116 SRK131116 TBG131116 TLC131116 TUY131116 UEU131116 UOQ131116 UYM131116 VII131116 VSE131116 WCA131116 WLW131116 WVS131116 K196652 JG196652 TC196652 ACY196652 AMU196652 AWQ196652 BGM196652 BQI196652 CAE196652 CKA196652 CTW196652 DDS196652 DNO196652 DXK196652 EHG196652 ERC196652 FAY196652 FKU196652 FUQ196652 GEM196652 GOI196652 GYE196652 HIA196652 HRW196652 IBS196652 ILO196652 IVK196652 JFG196652 JPC196652 JYY196652 KIU196652 KSQ196652 LCM196652 LMI196652 LWE196652 MGA196652 MPW196652 MZS196652 NJO196652 NTK196652 ODG196652 ONC196652 OWY196652 PGU196652 PQQ196652 QAM196652 QKI196652 QUE196652 REA196652 RNW196652 RXS196652 SHO196652 SRK196652 TBG196652 TLC196652 TUY196652 UEU196652 UOQ196652 UYM196652 VII196652 VSE196652 WCA196652 WLW196652 WVS196652 K262188 JG262188 TC262188 ACY262188 AMU262188 AWQ262188 BGM262188 BQI262188 CAE262188 CKA262188 CTW262188 DDS262188 DNO262188 DXK262188 EHG262188 ERC262188 FAY262188 FKU262188 FUQ262188 GEM262188 GOI262188 GYE262188 HIA262188 HRW262188 IBS262188 ILO262188 IVK262188 JFG262188 JPC262188 JYY262188 KIU262188 KSQ262188 LCM262188 LMI262188 LWE262188 MGA262188 MPW262188 MZS262188 NJO262188 NTK262188 ODG262188 ONC262188 OWY262188 PGU262188 PQQ262188 QAM262188 QKI262188 QUE262188 REA262188 RNW262188 RXS262188 SHO262188 SRK262188 TBG262188 TLC262188 TUY262188 UEU262188 UOQ262188 UYM262188 VII262188 VSE262188 WCA262188 WLW262188 WVS262188 K327724 JG327724 TC327724 ACY327724 AMU327724 AWQ327724 BGM327724 BQI327724 CAE327724 CKA327724 CTW327724 DDS327724 DNO327724 DXK327724 EHG327724 ERC327724 FAY327724 FKU327724 FUQ327724 GEM327724 GOI327724 GYE327724 HIA327724 HRW327724 IBS327724 ILO327724 IVK327724 JFG327724 JPC327724 JYY327724 KIU327724 KSQ327724 LCM327724 LMI327724 LWE327724 MGA327724 MPW327724 MZS327724 NJO327724 NTK327724 ODG327724 ONC327724 OWY327724 PGU327724 PQQ327724 QAM327724 QKI327724 QUE327724 REA327724 RNW327724 RXS327724 SHO327724 SRK327724 TBG327724 TLC327724 TUY327724 UEU327724 UOQ327724 UYM327724 VII327724 VSE327724 WCA327724 WLW327724 WVS327724 K393260 JG393260 TC393260 ACY393260 AMU393260 AWQ393260 BGM393260 BQI393260 CAE393260 CKA393260 CTW393260 DDS393260 DNO393260 DXK393260 EHG393260 ERC393260 FAY393260 FKU393260 FUQ393260 GEM393260 GOI393260 GYE393260 HIA393260 HRW393260 IBS393260 ILO393260 IVK393260 JFG393260 JPC393260 JYY393260 KIU393260 KSQ393260 LCM393260 LMI393260 LWE393260 MGA393260 MPW393260 MZS393260 NJO393260 NTK393260 ODG393260 ONC393260 OWY393260 PGU393260 PQQ393260 QAM393260 QKI393260 QUE393260 REA393260 RNW393260 RXS393260 SHO393260 SRK393260 TBG393260 TLC393260 TUY393260 UEU393260 UOQ393260 UYM393260 VII393260 VSE393260 WCA393260 WLW393260 WVS393260 K458796 JG458796 TC458796 ACY458796 AMU458796 AWQ458796 BGM458796 BQI458796 CAE458796 CKA458796 CTW458796 DDS458796 DNO458796 DXK458796 EHG458796 ERC458796 FAY458796 FKU458796 FUQ458796 GEM458796 GOI458796 GYE458796 HIA458796 HRW458796 IBS458796 ILO458796 IVK458796 JFG458796 JPC458796 JYY458796 KIU458796 KSQ458796 LCM458796 LMI458796 LWE458796 MGA458796 MPW458796 MZS458796 NJO458796 NTK458796 ODG458796 ONC458796 OWY458796 PGU458796 PQQ458796 QAM458796 QKI458796 QUE458796 REA458796 RNW458796 RXS458796 SHO458796 SRK458796 TBG458796 TLC458796 TUY458796 UEU458796 UOQ458796 UYM458796 VII458796 VSE458796 WCA458796 WLW458796 WVS458796 K524332 JG524332 TC524332 ACY524332 AMU524332 AWQ524332 BGM524332 BQI524332 CAE524332 CKA524332 CTW524332 DDS524332 DNO524332 DXK524332 EHG524332 ERC524332 FAY524332 FKU524332 FUQ524332 GEM524332 GOI524332 GYE524332 HIA524332 HRW524332 IBS524332 ILO524332 IVK524332 JFG524332 JPC524332 JYY524332 KIU524332 KSQ524332 LCM524332 LMI524332 LWE524332 MGA524332 MPW524332 MZS524332 NJO524332 NTK524332 ODG524332 ONC524332 OWY524332 PGU524332 PQQ524332 QAM524332 QKI524332 QUE524332 REA524332 RNW524332 RXS524332 SHO524332 SRK524332 TBG524332 TLC524332 TUY524332 UEU524332 UOQ524332 UYM524332 VII524332 VSE524332 WCA524332 WLW524332 WVS524332 K589868 JG589868 TC589868 ACY589868 AMU589868 AWQ589868 BGM589868 BQI589868 CAE589868 CKA589868 CTW589868 DDS589868 DNO589868 DXK589868 EHG589868 ERC589868 FAY589868 FKU589868 FUQ589868 GEM589868 GOI589868 GYE589868 HIA589868 HRW589868 IBS589868 ILO589868 IVK589868 JFG589868 JPC589868 JYY589868 KIU589868 KSQ589868 LCM589868 LMI589868 LWE589868 MGA589868 MPW589868 MZS589868 NJO589868 NTK589868 ODG589868 ONC589868 OWY589868 PGU589868 PQQ589868 QAM589868 QKI589868 QUE589868 REA589868 RNW589868 RXS589868 SHO589868 SRK589868 TBG589868 TLC589868 TUY589868 UEU589868 UOQ589868 UYM589868 VII589868 VSE589868 WCA589868 WLW589868 WVS589868 K655404 JG655404 TC655404 ACY655404 AMU655404 AWQ655404 BGM655404 BQI655404 CAE655404 CKA655404 CTW655404 DDS655404 DNO655404 DXK655404 EHG655404 ERC655404 FAY655404 FKU655404 FUQ655404 GEM655404 GOI655404 GYE655404 HIA655404 HRW655404 IBS655404 ILO655404 IVK655404 JFG655404 JPC655404 JYY655404 KIU655404 KSQ655404 LCM655404 LMI655404 LWE655404 MGA655404 MPW655404 MZS655404 NJO655404 NTK655404 ODG655404 ONC655404 OWY655404 PGU655404 PQQ655404 QAM655404 QKI655404 QUE655404 REA655404 RNW655404 RXS655404 SHO655404 SRK655404 TBG655404 TLC655404 TUY655404 UEU655404 UOQ655404 UYM655404 VII655404 VSE655404 WCA655404 WLW655404 WVS655404 K720940 JG720940 TC720940 ACY720940 AMU720940 AWQ720940 BGM720940 BQI720940 CAE720940 CKA720940 CTW720940 DDS720940 DNO720940 DXK720940 EHG720940 ERC720940 FAY720940 FKU720940 FUQ720940 GEM720940 GOI720940 GYE720940 HIA720940 HRW720940 IBS720940 ILO720940 IVK720940 JFG720940 JPC720940 JYY720940 KIU720940 KSQ720940 LCM720940 LMI720940 LWE720940 MGA720940 MPW720940 MZS720940 NJO720940 NTK720940 ODG720940 ONC720940 OWY720940 PGU720940 PQQ720940 QAM720940 QKI720940 QUE720940 REA720940 RNW720940 RXS720940 SHO720940 SRK720940 TBG720940 TLC720940 TUY720940 UEU720940 UOQ720940 UYM720940 VII720940 VSE720940 WCA720940 WLW720940 WVS720940 K786476 JG786476 TC786476 ACY786476 AMU786476 AWQ786476 BGM786476 BQI786476 CAE786476 CKA786476 CTW786476 DDS786476 DNO786476 DXK786476 EHG786476 ERC786476 FAY786476 FKU786476 FUQ786476 GEM786476 GOI786476 GYE786476 HIA786476 HRW786476 IBS786476 ILO786476 IVK786476 JFG786476 JPC786476 JYY786476 KIU786476 KSQ786476 LCM786476 LMI786476 LWE786476 MGA786476 MPW786476 MZS786476 NJO786476 NTK786476 ODG786476 ONC786476 OWY786476 PGU786476 PQQ786476 QAM786476 QKI786476 QUE786476 REA786476 RNW786476 RXS786476 SHO786476 SRK786476 TBG786476 TLC786476 TUY786476 UEU786476 UOQ786476 UYM786476 VII786476 VSE786476 WCA786476 WLW786476 WVS786476 K852012 JG852012 TC852012 ACY852012 AMU852012 AWQ852012 BGM852012 BQI852012 CAE852012 CKA852012 CTW852012 DDS852012 DNO852012 DXK852012 EHG852012 ERC852012 FAY852012 FKU852012 FUQ852012 GEM852012 GOI852012 GYE852012 HIA852012 HRW852012 IBS852012 ILO852012 IVK852012 JFG852012 JPC852012 JYY852012 KIU852012 KSQ852012 LCM852012 LMI852012 LWE852012 MGA852012 MPW852012 MZS852012 NJO852012 NTK852012 ODG852012 ONC852012 OWY852012 PGU852012 PQQ852012 QAM852012 QKI852012 QUE852012 REA852012 RNW852012 RXS852012 SHO852012 SRK852012 TBG852012 TLC852012 TUY852012 UEU852012 UOQ852012 UYM852012 VII852012 VSE852012 WCA852012 WLW852012 WVS852012 K917548 JG917548 TC917548 ACY917548 AMU917548 AWQ917548 BGM917548 BQI917548 CAE917548 CKA917548 CTW917548 DDS917548 DNO917548 DXK917548 EHG917548 ERC917548 FAY917548 FKU917548 FUQ917548 GEM917548 GOI917548 GYE917548 HIA917548 HRW917548 IBS917548 ILO917548 IVK917548 JFG917548 JPC917548 JYY917548 KIU917548 KSQ917548 LCM917548 LMI917548 LWE917548 MGA917548 MPW917548 MZS917548 NJO917548 NTK917548 ODG917548 ONC917548 OWY917548 PGU917548 PQQ917548 QAM917548 QKI917548 QUE917548 REA917548 RNW917548 RXS917548 SHO917548 SRK917548 TBG917548 TLC917548 TUY917548 UEU917548 UOQ917548 UYM917548 VII917548 VSE917548 WCA917548 WLW917548 WVS917548 K983084 JG983084 TC983084 ACY983084 AMU983084 AWQ983084 BGM983084 BQI983084 CAE983084 CKA983084 CTW983084 DDS983084 DNO983084 DXK983084 EHG983084 ERC983084 FAY983084 FKU983084 FUQ983084 GEM983084 GOI983084 GYE983084 HIA983084 HRW983084 IBS983084 ILO983084 IVK983084 JFG983084 JPC983084 JYY983084 KIU983084 KSQ983084 LCM983084 LMI983084 LWE983084 MGA983084 MPW983084 MZS983084 NJO983084 NTK983084 ODG983084 ONC983084 OWY983084 PGU983084 PQQ983084 QAM983084 QKI983084 QUE983084 REA983084 RNW983084 RXS983084 SHO983084 SRK983084 TBG983084 TLC983084 TUY983084 UEU983084 UOQ983084 UYM983084 VII983084 VSE983084 WCA983084 WLW983084 WVS983084 J38:J67 JF38:JF67 TB38:TB67 ACX38:ACX67 AMT38:AMT67 AWP38:AWP67 BGL38:BGL67 BQH38:BQH67 CAD38:CAD67 CJZ38:CJZ67 CTV38:CTV67 DDR38:DDR67 DNN38:DNN67 DXJ38:DXJ67 EHF38:EHF67 ERB38:ERB67 FAX38:FAX67 FKT38:FKT67 FUP38:FUP67 GEL38:GEL67 GOH38:GOH67 GYD38:GYD67 HHZ38:HHZ67 HRV38:HRV67 IBR38:IBR67 ILN38:ILN67 IVJ38:IVJ67 JFF38:JFF67 JPB38:JPB67 JYX38:JYX67 KIT38:KIT67 KSP38:KSP67 LCL38:LCL67 LMH38:LMH67 LWD38:LWD67 MFZ38:MFZ67 MPV38:MPV67 MZR38:MZR67 NJN38:NJN67 NTJ38:NTJ67 ODF38:ODF67 ONB38:ONB67 OWX38:OWX67 PGT38:PGT67 PQP38:PQP67 QAL38:QAL67 QKH38:QKH67 QUD38:QUD67 RDZ38:RDZ67 RNV38:RNV67 RXR38:RXR67 SHN38:SHN67 SRJ38:SRJ67 TBF38:TBF67 TLB38:TLB67 TUX38:TUX67 UET38:UET67 UOP38:UOP67 UYL38:UYL67 VIH38:VIH67 VSD38:VSD67 WBZ38:WBZ67 WLV38:WLV67 WVR38:WVR67 J65580:J65609 JF65580:JF65609 TB65580:TB65609 ACX65580:ACX65609 AMT65580:AMT65609 AWP65580:AWP65609 BGL65580:BGL65609 BQH65580:BQH65609 CAD65580:CAD65609 CJZ65580:CJZ65609 CTV65580:CTV65609 DDR65580:DDR65609 DNN65580:DNN65609 DXJ65580:DXJ65609 EHF65580:EHF65609 ERB65580:ERB65609 FAX65580:FAX65609 FKT65580:FKT65609 FUP65580:FUP65609 GEL65580:GEL65609 GOH65580:GOH65609 GYD65580:GYD65609 HHZ65580:HHZ65609 HRV65580:HRV65609 IBR65580:IBR65609 ILN65580:ILN65609 IVJ65580:IVJ65609 JFF65580:JFF65609 JPB65580:JPB65609 JYX65580:JYX65609 KIT65580:KIT65609 KSP65580:KSP65609 LCL65580:LCL65609 LMH65580:LMH65609 LWD65580:LWD65609 MFZ65580:MFZ65609 MPV65580:MPV65609 MZR65580:MZR65609 NJN65580:NJN65609 NTJ65580:NTJ65609 ODF65580:ODF65609 ONB65580:ONB65609 OWX65580:OWX65609 PGT65580:PGT65609 PQP65580:PQP65609 QAL65580:QAL65609 QKH65580:QKH65609 QUD65580:QUD65609 RDZ65580:RDZ65609 RNV65580:RNV65609 RXR65580:RXR65609 SHN65580:SHN65609 SRJ65580:SRJ65609 TBF65580:TBF65609 TLB65580:TLB65609 TUX65580:TUX65609 UET65580:UET65609 UOP65580:UOP65609 UYL65580:UYL65609 VIH65580:VIH65609 VSD65580:VSD65609 WBZ65580:WBZ65609 WLV65580:WLV65609 WVR65580:WVR65609 J131116:J131145 JF131116:JF131145 TB131116:TB131145 ACX131116:ACX131145 AMT131116:AMT131145 AWP131116:AWP131145 BGL131116:BGL131145 BQH131116:BQH131145 CAD131116:CAD131145 CJZ131116:CJZ131145 CTV131116:CTV131145 DDR131116:DDR131145 DNN131116:DNN131145 DXJ131116:DXJ131145 EHF131116:EHF131145 ERB131116:ERB131145 FAX131116:FAX131145 FKT131116:FKT131145 FUP131116:FUP131145 GEL131116:GEL131145 GOH131116:GOH131145 GYD131116:GYD131145 HHZ131116:HHZ131145 HRV131116:HRV131145 IBR131116:IBR131145 ILN131116:ILN131145 IVJ131116:IVJ131145 JFF131116:JFF131145 JPB131116:JPB131145 JYX131116:JYX131145 KIT131116:KIT131145 KSP131116:KSP131145 LCL131116:LCL131145 LMH131116:LMH131145 LWD131116:LWD131145 MFZ131116:MFZ131145 MPV131116:MPV131145 MZR131116:MZR131145 NJN131116:NJN131145 NTJ131116:NTJ131145 ODF131116:ODF131145 ONB131116:ONB131145 OWX131116:OWX131145 PGT131116:PGT131145 PQP131116:PQP131145 QAL131116:QAL131145 QKH131116:QKH131145 QUD131116:QUD131145 RDZ131116:RDZ131145 RNV131116:RNV131145 RXR131116:RXR131145 SHN131116:SHN131145 SRJ131116:SRJ131145 TBF131116:TBF131145 TLB131116:TLB131145 TUX131116:TUX131145 UET131116:UET131145 UOP131116:UOP131145 UYL131116:UYL131145 VIH131116:VIH131145 VSD131116:VSD131145 WBZ131116:WBZ131145 WLV131116:WLV131145 WVR131116:WVR131145 J196652:J196681 JF196652:JF196681 TB196652:TB196681 ACX196652:ACX196681 AMT196652:AMT196681 AWP196652:AWP196681 BGL196652:BGL196681 BQH196652:BQH196681 CAD196652:CAD196681 CJZ196652:CJZ196681 CTV196652:CTV196681 DDR196652:DDR196681 DNN196652:DNN196681 DXJ196652:DXJ196681 EHF196652:EHF196681 ERB196652:ERB196681 FAX196652:FAX196681 FKT196652:FKT196681 FUP196652:FUP196681 GEL196652:GEL196681 GOH196652:GOH196681 GYD196652:GYD196681 HHZ196652:HHZ196681 HRV196652:HRV196681 IBR196652:IBR196681 ILN196652:ILN196681 IVJ196652:IVJ196681 JFF196652:JFF196681 JPB196652:JPB196681 JYX196652:JYX196681 KIT196652:KIT196681 KSP196652:KSP196681 LCL196652:LCL196681 LMH196652:LMH196681 LWD196652:LWD196681 MFZ196652:MFZ196681 MPV196652:MPV196681 MZR196652:MZR196681 NJN196652:NJN196681 NTJ196652:NTJ196681 ODF196652:ODF196681 ONB196652:ONB196681 OWX196652:OWX196681 PGT196652:PGT196681 PQP196652:PQP196681 QAL196652:QAL196681 QKH196652:QKH196681 QUD196652:QUD196681 RDZ196652:RDZ196681 RNV196652:RNV196681 RXR196652:RXR196681 SHN196652:SHN196681 SRJ196652:SRJ196681 TBF196652:TBF196681 TLB196652:TLB196681 TUX196652:TUX196681 UET196652:UET196681 UOP196652:UOP196681 UYL196652:UYL196681 VIH196652:VIH196681 VSD196652:VSD196681 WBZ196652:WBZ196681 WLV196652:WLV196681 WVR196652:WVR196681 J262188:J262217 JF262188:JF262217 TB262188:TB262217 ACX262188:ACX262217 AMT262188:AMT262217 AWP262188:AWP262217 BGL262188:BGL262217 BQH262188:BQH262217 CAD262188:CAD262217 CJZ262188:CJZ262217 CTV262188:CTV262217 DDR262188:DDR262217 DNN262188:DNN262217 DXJ262188:DXJ262217 EHF262188:EHF262217 ERB262188:ERB262217 FAX262188:FAX262217 FKT262188:FKT262217 FUP262188:FUP262217 GEL262188:GEL262217 GOH262188:GOH262217 GYD262188:GYD262217 HHZ262188:HHZ262217 HRV262188:HRV262217 IBR262188:IBR262217 ILN262188:ILN262217 IVJ262188:IVJ262217 JFF262188:JFF262217 JPB262188:JPB262217 JYX262188:JYX262217 KIT262188:KIT262217 KSP262188:KSP262217 LCL262188:LCL262217 LMH262188:LMH262217 LWD262188:LWD262217 MFZ262188:MFZ262217 MPV262188:MPV262217 MZR262188:MZR262217 NJN262188:NJN262217 NTJ262188:NTJ262217 ODF262188:ODF262217 ONB262188:ONB262217 OWX262188:OWX262217 PGT262188:PGT262217 PQP262188:PQP262217 QAL262188:QAL262217 QKH262188:QKH262217 QUD262188:QUD262217 RDZ262188:RDZ262217 RNV262188:RNV262217 RXR262188:RXR262217 SHN262188:SHN262217 SRJ262188:SRJ262217 TBF262188:TBF262217 TLB262188:TLB262217 TUX262188:TUX262217 UET262188:UET262217 UOP262188:UOP262217 UYL262188:UYL262217 VIH262188:VIH262217 VSD262188:VSD262217 WBZ262188:WBZ262217 WLV262188:WLV262217 WVR262188:WVR262217 J327724:J327753 JF327724:JF327753 TB327724:TB327753 ACX327724:ACX327753 AMT327724:AMT327753 AWP327724:AWP327753 BGL327724:BGL327753 BQH327724:BQH327753 CAD327724:CAD327753 CJZ327724:CJZ327753 CTV327724:CTV327753 DDR327724:DDR327753 DNN327724:DNN327753 DXJ327724:DXJ327753 EHF327724:EHF327753 ERB327724:ERB327753 FAX327724:FAX327753 FKT327724:FKT327753 FUP327724:FUP327753 GEL327724:GEL327753 GOH327724:GOH327753 GYD327724:GYD327753 HHZ327724:HHZ327753 HRV327724:HRV327753 IBR327724:IBR327753 ILN327724:ILN327753 IVJ327724:IVJ327753 JFF327724:JFF327753 JPB327724:JPB327753 JYX327724:JYX327753 KIT327724:KIT327753 KSP327724:KSP327753 LCL327724:LCL327753 LMH327724:LMH327753 LWD327724:LWD327753 MFZ327724:MFZ327753 MPV327724:MPV327753 MZR327724:MZR327753 NJN327724:NJN327753 NTJ327724:NTJ327753 ODF327724:ODF327753 ONB327724:ONB327753 OWX327724:OWX327753 PGT327724:PGT327753 PQP327724:PQP327753 QAL327724:QAL327753 QKH327724:QKH327753 QUD327724:QUD327753 RDZ327724:RDZ327753 RNV327724:RNV327753 RXR327724:RXR327753 SHN327724:SHN327753 SRJ327724:SRJ327753 TBF327724:TBF327753 TLB327724:TLB327753 TUX327724:TUX327753 UET327724:UET327753 UOP327724:UOP327753 UYL327724:UYL327753 VIH327724:VIH327753 VSD327724:VSD327753 WBZ327724:WBZ327753 WLV327724:WLV327753 WVR327724:WVR327753 J393260:J393289 JF393260:JF393289 TB393260:TB393289 ACX393260:ACX393289 AMT393260:AMT393289 AWP393260:AWP393289 BGL393260:BGL393289 BQH393260:BQH393289 CAD393260:CAD393289 CJZ393260:CJZ393289 CTV393260:CTV393289 DDR393260:DDR393289 DNN393260:DNN393289 DXJ393260:DXJ393289 EHF393260:EHF393289 ERB393260:ERB393289 FAX393260:FAX393289 FKT393260:FKT393289 FUP393260:FUP393289 GEL393260:GEL393289 GOH393260:GOH393289 GYD393260:GYD393289 HHZ393260:HHZ393289 HRV393260:HRV393289 IBR393260:IBR393289 ILN393260:ILN393289 IVJ393260:IVJ393289 JFF393260:JFF393289 JPB393260:JPB393289 JYX393260:JYX393289 KIT393260:KIT393289 KSP393260:KSP393289 LCL393260:LCL393289 LMH393260:LMH393289 LWD393260:LWD393289 MFZ393260:MFZ393289 MPV393260:MPV393289 MZR393260:MZR393289 NJN393260:NJN393289 NTJ393260:NTJ393289 ODF393260:ODF393289 ONB393260:ONB393289 OWX393260:OWX393289 PGT393260:PGT393289 PQP393260:PQP393289 QAL393260:QAL393289 QKH393260:QKH393289 QUD393260:QUD393289 RDZ393260:RDZ393289 RNV393260:RNV393289 RXR393260:RXR393289 SHN393260:SHN393289 SRJ393260:SRJ393289 TBF393260:TBF393289 TLB393260:TLB393289 TUX393260:TUX393289 UET393260:UET393289 UOP393260:UOP393289 UYL393260:UYL393289 VIH393260:VIH393289 VSD393260:VSD393289 WBZ393260:WBZ393289 WLV393260:WLV393289 WVR393260:WVR393289 J458796:J458825 JF458796:JF458825 TB458796:TB458825 ACX458796:ACX458825 AMT458796:AMT458825 AWP458796:AWP458825 BGL458796:BGL458825 BQH458796:BQH458825 CAD458796:CAD458825 CJZ458796:CJZ458825 CTV458796:CTV458825 DDR458796:DDR458825 DNN458796:DNN458825 DXJ458796:DXJ458825 EHF458796:EHF458825 ERB458796:ERB458825 FAX458796:FAX458825 FKT458796:FKT458825 FUP458796:FUP458825 GEL458796:GEL458825 GOH458796:GOH458825 GYD458796:GYD458825 HHZ458796:HHZ458825 HRV458796:HRV458825 IBR458796:IBR458825 ILN458796:ILN458825 IVJ458796:IVJ458825 JFF458796:JFF458825 JPB458796:JPB458825 JYX458796:JYX458825 KIT458796:KIT458825 KSP458796:KSP458825 LCL458796:LCL458825 LMH458796:LMH458825 LWD458796:LWD458825 MFZ458796:MFZ458825 MPV458796:MPV458825 MZR458796:MZR458825 NJN458796:NJN458825 NTJ458796:NTJ458825 ODF458796:ODF458825 ONB458796:ONB458825 OWX458796:OWX458825 PGT458796:PGT458825 PQP458796:PQP458825 QAL458796:QAL458825 QKH458796:QKH458825 QUD458796:QUD458825 RDZ458796:RDZ458825 RNV458796:RNV458825 RXR458796:RXR458825 SHN458796:SHN458825 SRJ458796:SRJ458825 TBF458796:TBF458825 TLB458796:TLB458825 TUX458796:TUX458825 UET458796:UET458825 UOP458796:UOP458825 UYL458796:UYL458825 VIH458796:VIH458825 VSD458796:VSD458825 WBZ458796:WBZ458825 WLV458796:WLV458825 WVR458796:WVR458825 J524332:J524361 JF524332:JF524361 TB524332:TB524361 ACX524332:ACX524361 AMT524332:AMT524361 AWP524332:AWP524361 BGL524332:BGL524361 BQH524332:BQH524361 CAD524332:CAD524361 CJZ524332:CJZ524361 CTV524332:CTV524361 DDR524332:DDR524361 DNN524332:DNN524361 DXJ524332:DXJ524361 EHF524332:EHF524361 ERB524332:ERB524361 FAX524332:FAX524361 FKT524332:FKT524361 FUP524332:FUP524361 GEL524332:GEL524361 GOH524332:GOH524361 GYD524332:GYD524361 HHZ524332:HHZ524361 HRV524332:HRV524361 IBR524332:IBR524361 ILN524332:ILN524361 IVJ524332:IVJ524361 JFF524332:JFF524361 JPB524332:JPB524361 JYX524332:JYX524361 KIT524332:KIT524361 KSP524332:KSP524361 LCL524332:LCL524361 LMH524332:LMH524361 LWD524332:LWD524361 MFZ524332:MFZ524361 MPV524332:MPV524361 MZR524332:MZR524361 NJN524332:NJN524361 NTJ524332:NTJ524361 ODF524332:ODF524361 ONB524332:ONB524361 OWX524332:OWX524361 PGT524332:PGT524361 PQP524332:PQP524361 QAL524332:QAL524361 QKH524332:QKH524361 QUD524332:QUD524361 RDZ524332:RDZ524361 RNV524332:RNV524361 RXR524332:RXR524361 SHN524332:SHN524361 SRJ524332:SRJ524361 TBF524332:TBF524361 TLB524332:TLB524361 TUX524332:TUX524361 UET524332:UET524361 UOP524332:UOP524361 UYL524332:UYL524361 VIH524332:VIH524361 VSD524332:VSD524361 WBZ524332:WBZ524361 WLV524332:WLV524361 WVR524332:WVR524361 J589868:J589897 JF589868:JF589897 TB589868:TB589897 ACX589868:ACX589897 AMT589868:AMT589897 AWP589868:AWP589897 BGL589868:BGL589897 BQH589868:BQH589897 CAD589868:CAD589897 CJZ589868:CJZ589897 CTV589868:CTV589897 DDR589868:DDR589897 DNN589868:DNN589897 DXJ589868:DXJ589897 EHF589868:EHF589897 ERB589868:ERB589897 FAX589868:FAX589897 FKT589868:FKT589897 FUP589868:FUP589897 GEL589868:GEL589897 GOH589868:GOH589897 GYD589868:GYD589897 HHZ589868:HHZ589897 HRV589868:HRV589897 IBR589868:IBR589897 ILN589868:ILN589897 IVJ589868:IVJ589897 JFF589868:JFF589897 JPB589868:JPB589897 JYX589868:JYX589897 KIT589868:KIT589897 KSP589868:KSP589897 LCL589868:LCL589897 LMH589868:LMH589897 LWD589868:LWD589897 MFZ589868:MFZ589897 MPV589868:MPV589897 MZR589868:MZR589897 NJN589868:NJN589897 NTJ589868:NTJ589897 ODF589868:ODF589897 ONB589868:ONB589897 OWX589868:OWX589897 PGT589868:PGT589897 PQP589868:PQP589897 QAL589868:QAL589897 QKH589868:QKH589897 QUD589868:QUD589897 RDZ589868:RDZ589897 RNV589868:RNV589897 RXR589868:RXR589897 SHN589868:SHN589897 SRJ589868:SRJ589897 TBF589868:TBF589897 TLB589868:TLB589897 TUX589868:TUX589897 UET589868:UET589897 UOP589868:UOP589897 UYL589868:UYL589897 VIH589868:VIH589897 VSD589868:VSD589897 WBZ589868:WBZ589897 WLV589868:WLV589897 WVR589868:WVR589897 J655404:J655433 JF655404:JF655433 TB655404:TB655433 ACX655404:ACX655433 AMT655404:AMT655433 AWP655404:AWP655433 BGL655404:BGL655433 BQH655404:BQH655433 CAD655404:CAD655433 CJZ655404:CJZ655433 CTV655404:CTV655433 DDR655404:DDR655433 DNN655404:DNN655433 DXJ655404:DXJ655433 EHF655404:EHF655433 ERB655404:ERB655433 FAX655404:FAX655433 FKT655404:FKT655433 FUP655404:FUP655433 GEL655404:GEL655433 GOH655404:GOH655433 GYD655404:GYD655433 HHZ655404:HHZ655433 HRV655404:HRV655433 IBR655404:IBR655433 ILN655404:ILN655433 IVJ655404:IVJ655433 JFF655404:JFF655433 JPB655404:JPB655433 JYX655404:JYX655433 KIT655404:KIT655433 KSP655404:KSP655433 LCL655404:LCL655433 LMH655404:LMH655433 LWD655404:LWD655433 MFZ655404:MFZ655433 MPV655404:MPV655433 MZR655404:MZR655433 NJN655404:NJN655433 NTJ655404:NTJ655433 ODF655404:ODF655433 ONB655404:ONB655433 OWX655404:OWX655433 PGT655404:PGT655433 PQP655404:PQP655433 QAL655404:QAL655433 QKH655404:QKH655433 QUD655404:QUD655433 RDZ655404:RDZ655433 RNV655404:RNV655433 RXR655404:RXR655433 SHN655404:SHN655433 SRJ655404:SRJ655433 TBF655404:TBF655433 TLB655404:TLB655433 TUX655404:TUX655433 UET655404:UET655433 UOP655404:UOP655433 UYL655404:UYL655433 VIH655404:VIH655433 VSD655404:VSD655433 WBZ655404:WBZ655433 WLV655404:WLV655433 WVR655404:WVR655433 J720940:J720969 JF720940:JF720969 TB720940:TB720969 ACX720940:ACX720969 AMT720940:AMT720969 AWP720940:AWP720969 BGL720940:BGL720969 BQH720940:BQH720969 CAD720940:CAD720969 CJZ720940:CJZ720969 CTV720940:CTV720969 DDR720940:DDR720969 DNN720940:DNN720969 DXJ720940:DXJ720969 EHF720940:EHF720969 ERB720940:ERB720969 FAX720940:FAX720969 FKT720940:FKT720969 FUP720940:FUP720969 GEL720940:GEL720969 GOH720940:GOH720969 GYD720940:GYD720969 HHZ720940:HHZ720969 HRV720940:HRV720969 IBR720940:IBR720969 ILN720940:ILN720969 IVJ720940:IVJ720969 JFF720940:JFF720969 JPB720940:JPB720969 JYX720940:JYX720969 KIT720940:KIT720969 KSP720940:KSP720969 LCL720940:LCL720969 LMH720940:LMH720969 LWD720940:LWD720969 MFZ720940:MFZ720969 MPV720940:MPV720969 MZR720940:MZR720969 NJN720940:NJN720969 NTJ720940:NTJ720969 ODF720940:ODF720969 ONB720940:ONB720969 OWX720940:OWX720969 PGT720940:PGT720969 PQP720940:PQP720969 QAL720940:QAL720969 QKH720940:QKH720969 QUD720940:QUD720969 RDZ720940:RDZ720969 RNV720940:RNV720969 RXR720940:RXR720969 SHN720940:SHN720969 SRJ720940:SRJ720969 TBF720940:TBF720969 TLB720940:TLB720969 TUX720940:TUX720969 UET720940:UET720969 UOP720940:UOP720969 UYL720940:UYL720969 VIH720940:VIH720969 VSD720940:VSD720969 WBZ720940:WBZ720969 WLV720940:WLV720969 WVR720940:WVR720969 J786476:J786505 JF786476:JF786505 TB786476:TB786505 ACX786476:ACX786505 AMT786476:AMT786505 AWP786476:AWP786505 BGL786476:BGL786505 BQH786476:BQH786505 CAD786476:CAD786505 CJZ786476:CJZ786505 CTV786476:CTV786505 DDR786476:DDR786505 DNN786476:DNN786505 DXJ786476:DXJ786505 EHF786476:EHF786505 ERB786476:ERB786505 FAX786476:FAX786505 FKT786476:FKT786505 FUP786476:FUP786505 GEL786476:GEL786505 GOH786476:GOH786505 GYD786476:GYD786505 HHZ786476:HHZ786505 HRV786476:HRV786505 IBR786476:IBR786505 ILN786476:ILN786505 IVJ786476:IVJ786505 JFF786476:JFF786505 JPB786476:JPB786505 JYX786476:JYX786505 KIT786476:KIT786505 KSP786476:KSP786505 LCL786476:LCL786505 LMH786476:LMH786505 LWD786476:LWD786505 MFZ786476:MFZ786505 MPV786476:MPV786505 MZR786476:MZR786505 NJN786476:NJN786505 NTJ786476:NTJ786505 ODF786476:ODF786505 ONB786476:ONB786505 OWX786476:OWX786505 PGT786476:PGT786505 PQP786476:PQP786505 QAL786476:QAL786505 QKH786476:QKH786505 QUD786476:QUD786505 RDZ786476:RDZ786505 RNV786476:RNV786505 RXR786476:RXR786505 SHN786476:SHN786505 SRJ786476:SRJ786505 TBF786476:TBF786505 TLB786476:TLB786505 TUX786476:TUX786505 UET786476:UET786505 UOP786476:UOP786505 UYL786476:UYL786505 VIH786476:VIH786505 VSD786476:VSD786505 WBZ786476:WBZ786505 WLV786476:WLV786505 WVR786476:WVR786505 J852012:J852041 JF852012:JF852041 TB852012:TB852041 ACX852012:ACX852041 AMT852012:AMT852041 AWP852012:AWP852041 BGL852012:BGL852041 BQH852012:BQH852041 CAD852012:CAD852041 CJZ852012:CJZ852041 CTV852012:CTV852041 DDR852012:DDR852041 DNN852012:DNN852041 DXJ852012:DXJ852041 EHF852012:EHF852041 ERB852012:ERB852041 FAX852012:FAX852041 FKT852012:FKT852041 FUP852012:FUP852041 GEL852012:GEL852041 GOH852012:GOH852041 GYD852012:GYD852041 HHZ852012:HHZ852041 HRV852012:HRV852041 IBR852012:IBR852041 ILN852012:ILN852041 IVJ852012:IVJ852041 JFF852012:JFF852041 JPB852012:JPB852041 JYX852012:JYX852041 KIT852012:KIT852041 KSP852012:KSP852041 LCL852012:LCL852041 LMH852012:LMH852041 LWD852012:LWD852041 MFZ852012:MFZ852041 MPV852012:MPV852041 MZR852012:MZR852041 NJN852012:NJN852041 NTJ852012:NTJ852041 ODF852012:ODF852041 ONB852012:ONB852041 OWX852012:OWX852041 PGT852012:PGT852041 PQP852012:PQP852041 QAL852012:QAL852041 QKH852012:QKH852041 QUD852012:QUD852041 RDZ852012:RDZ852041 RNV852012:RNV852041 RXR852012:RXR852041 SHN852012:SHN852041 SRJ852012:SRJ852041 TBF852012:TBF852041 TLB852012:TLB852041 TUX852012:TUX852041 UET852012:UET852041 UOP852012:UOP852041 UYL852012:UYL852041 VIH852012:VIH852041 VSD852012:VSD852041 WBZ852012:WBZ852041 WLV852012:WLV852041 WVR852012:WVR852041 J917548:J917577 JF917548:JF917577 TB917548:TB917577 ACX917548:ACX917577 AMT917548:AMT917577 AWP917548:AWP917577 BGL917548:BGL917577 BQH917548:BQH917577 CAD917548:CAD917577 CJZ917548:CJZ917577 CTV917548:CTV917577 DDR917548:DDR917577 DNN917548:DNN917577 DXJ917548:DXJ917577 EHF917548:EHF917577 ERB917548:ERB917577 FAX917548:FAX917577 FKT917548:FKT917577 FUP917548:FUP917577 GEL917548:GEL917577 GOH917548:GOH917577 GYD917548:GYD917577 HHZ917548:HHZ917577 HRV917548:HRV917577 IBR917548:IBR917577 ILN917548:ILN917577 IVJ917548:IVJ917577 JFF917548:JFF917577 JPB917548:JPB917577 JYX917548:JYX917577 KIT917548:KIT917577 KSP917548:KSP917577 LCL917548:LCL917577 LMH917548:LMH917577 LWD917548:LWD917577 MFZ917548:MFZ917577 MPV917548:MPV917577 MZR917548:MZR917577 NJN917548:NJN917577 NTJ917548:NTJ917577 ODF917548:ODF917577 ONB917548:ONB917577 OWX917548:OWX917577 PGT917548:PGT917577 PQP917548:PQP917577 QAL917548:QAL917577 QKH917548:QKH917577 QUD917548:QUD917577 RDZ917548:RDZ917577 RNV917548:RNV917577 RXR917548:RXR917577 SHN917548:SHN917577 SRJ917548:SRJ917577 TBF917548:TBF917577 TLB917548:TLB917577 TUX917548:TUX917577 UET917548:UET917577 UOP917548:UOP917577 UYL917548:UYL917577 VIH917548:VIH917577 VSD917548:VSD917577 WBZ917548:WBZ917577 WLV917548:WLV917577 WVR917548:WVR917577 J983084:J983113 JF983084:JF983113 TB983084:TB983113 ACX983084:ACX983113 AMT983084:AMT983113 AWP983084:AWP983113 BGL983084:BGL983113 BQH983084:BQH983113 CAD983084:CAD983113 CJZ983084:CJZ983113 CTV983084:CTV983113 DDR983084:DDR983113 DNN983084:DNN983113 DXJ983084:DXJ983113 EHF983084:EHF983113 ERB983084:ERB983113 FAX983084:FAX983113 FKT983084:FKT983113 FUP983084:FUP983113 GEL983084:GEL983113 GOH983084:GOH983113 GYD983084:GYD983113 HHZ983084:HHZ983113 HRV983084:HRV983113 IBR983084:IBR983113 ILN983084:ILN983113 IVJ983084:IVJ983113 JFF983084:JFF983113 JPB983084:JPB983113 JYX983084:JYX983113 KIT983084:KIT983113 KSP983084:KSP983113 LCL983084:LCL983113 LMH983084:LMH983113 LWD983084:LWD983113 MFZ983084:MFZ983113 MPV983084:MPV983113 MZR983084:MZR983113 NJN983084:NJN983113 NTJ983084:NTJ983113 ODF983084:ODF983113 ONB983084:ONB983113 OWX983084:OWX983113 PGT983084:PGT983113 PQP983084:PQP983113 QAL983084:QAL983113 QKH983084:QKH983113 QUD983084:QUD983113 RDZ983084:RDZ983113 RNV983084:RNV983113 RXR983084:RXR983113 SHN983084:SHN983113 SRJ983084:SRJ983113 TBF983084:TBF983113 TLB983084:TLB983113 TUX983084:TUX983113 UET983084:UET983113 UOP983084:UOP983113 UYL983084:UYL983113 VIH983084:VIH983113 VSD983084:VSD983113 WBZ983084:WBZ983113 WLV983084:WLV983113 WVR983084:WVR983113">
      <formula1>$A$122:$A$123</formula1>
    </dataValidation>
    <dataValidation type="textLength" operator="equal" allowBlank="1" showInputMessage="1" showErrorMessage="1" sqref="D69:D88 IZ69:IZ88 SV69:SV88 ACR69:ACR88 AMN69:AMN88 AWJ69:AWJ88 BGF69:BGF88 BQB69:BQB88 BZX69:BZX88 CJT69:CJT88 CTP69:CTP88 DDL69:DDL88 DNH69:DNH88 DXD69:DXD88 EGZ69:EGZ88 EQV69:EQV88 FAR69:FAR88 FKN69:FKN88 FUJ69:FUJ88 GEF69:GEF88 GOB69:GOB88 GXX69:GXX88 HHT69:HHT88 HRP69:HRP88 IBL69:IBL88 ILH69:ILH88 IVD69:IVD88 JEZ69:JEZ88 JOV69:JOV88 JYR69:JYR88 KIN69:KIN88 KSJ69:KSJ88 LCF69:LCF88 LMB69:LMB88 LVX69:LVX88 MFT69:MFT88 MPP69:MPP88 MZL69:MZL88 NJH69:NJH88 NTD69:NTD88 OCZ69:OCZ88 OMV69:OMV88 OWR69:OWR88 PGN69:PGN88 PQJ69:PQJ88 QAF69:QAF88 QKB69:QKB88 QTX69:QTX88 RDT69:RDT88 RNP69:RNP88 RXL69:RXL88 SHH69:SHH88 SRD69:SRD88 TAZ69:TAZ88 TKV69:TKV88 TUR69:TUR88 UEN69:UEN88 UOJ69:UOJ88 UYF69:UYF88 VIB69:VIB88 VRX69:VRX88 WBT69:WBT88 WLP69:WLP88 WVL69:WVL88 D65611:D65630 IZ65611:IZ65630 SV65611:SV65630 ACR65611:ACR65630 AMN65611:AMN65630 AWJ65611:AWJ65630 BGF65611:BGF65630 BQB65611:BQB65630 BZX65611:BZX65630 CJT65611:CJT65630 CTP65611:CTP65630 DDL65611:DDL65630 DNH65611:DNH65630 DXD65611:DXD65630 EGZ65611:EGZ65630 EQV65611:EQV65630 FAR65611:FAR65630 FKN65611:FKN65630 FUJ65611:FUJ65630 GEF65611:GEF65630 GOB65611:GOB65630 GXX65611:GXX65630 HHT65611:HHT65630 HRP65611:HRP65630 IBL65611:IBL65630 ILH65611:ILH65630 IVD65611:IVD65630 JEZ65611:JEZ65630 JOV65611:JOV65630 JYR65611:JYR65630 KIN65611:KIN65630 KSJ65611:KSJ65630 LCF65611:LCF65630 LMB65611:LMB65630 LVX65611:LVX65630 MFT65611:MFT65630 MPP65611:MPP65630 MZL65611:MZL65630 NJH65611:NJH65630 NTD65611:NTD65630 OCZ65611:OCZ65630 OMV65611:OMV65630 OWR65611:OWR65630 PGN65611:PGN65630 PQJ65611:PQJ65630 QAF65611:QAF65630 QKB65611:QKB65630 QTX65611:QTX65630 RDT65611:RDT65630 RNP65611:RNP65630 RXL65611:RXL65630 SHH65611:SHH65630 SRD65611:SRD65630 TAZ65611:TAZ65630 TKV65611:TKV65630 TUR65611:TUR65630 UEN65611:UEN65630 UOJ65611:UOJ65630 UYF65611:UYF65630 VIB65611:VIB65630 VRX65611:VRX65630 WBT65611:WBT65630 WLP65611:WLP65630 WVL65611:WVL65630 D131147:D131166 IZ131147:IZ131166 SV131147:SV131166 ACR131147:ACR131166 AMN131147:AMN131166 AWJ131147:AWJ131166 BGF131147:BGF131166 BQB131147:BQB131166 BZX131147:BZX131166 CJT131147:CJT131166 CTP131147:CTP131166 DDL131147:DDL131166 DNH131147:DNH131166 DXD131147:DXD131166 EGZ131147:EGZ131166 EQV131147:EQV131166 FAR131147:FAR131166 FKN131147:FKN131166 FUJ131147:FUJ131166 GEF131147:GEF131166 GOB131147:GOB131166 GXX131147:GXX131166 HHT131147:HHT131166 HRP131147:HRP131166 IBL131147:IBL131166 ILH131147:ILH131166 IVD131147:IVD131166 JEZ131147:JEZ131166 JOV131147:JOV131166 JYR131147:JYR131166 KIN131147:KIN131166 KSJ131147:KSJ131166 LCF131147:LCF131166 LMB131147:LMB131166 LVX131147:LVX131166 MFT131147:MFT131166 MPP131147:MPP131166 MZL131147:MZL131166 NJH131147:NJH131166 NTD131147:NTD131166 OCZ131147:OCZ131166 OMV131147:OMV131166 OWR131147:OWR131166 PGN131147:PGN131166 PQJ131147:PQJ131166 QAF131147:QAF131166 QKB131147:QKB131166 QTX131147:QTX131166 RDT131147:RDT131166 RNP131147:RNP131166 RXL131147:RXL131166 SHH131147:SHH131166 SRD131147:SRD131166 TAZ131147:TAZ131166 TKV131147:TKV131166 TUR131147:TUR131166 UEN131147:UEN131166 UOJ131147:UOJ131166 UYF131147:UYF131166 VIB131147:VIB131166 VRX131147:VRX131166 WBT131147:WBT131166 WLP131147:WLP131166 WVL131147:WVL131166 D196683:D196702 IZ196683:IZ196702 SV196683:SV196702 ACR196683:ACR196702 AMN196683:AMN196702 AWJ196683:AWJ196702 BGF196683:BGF196702 BQB196683:BQB196702 BZX196683:BZX196702 CJT196683:CJT196702 CTP196683:CTP196702 DDL196683:DDL196702 DNH196683:DNH196702 DXD196683:DXD196702 EGZ196683:EGZ196702 EQV196683:EQV196702 FAR196683:FAR196702 FKN196683:FKN196702 FUJ196683:FUJ196702 GEF196683:GEF196702 GOB196683:GOB196702 GXX196683:GXX196702 HHT196683:HHT196702 HRP196683:HRP196702 IBL196683:IBL196702 ILH196683:ILH196702 IVD196683:IVD196702 JEZ196683:JEZ196702 JOV196683:JOV196702 JYR196683:JYR196702 KIN196683:KIN196702 KSJ196683:KSJ196702 LCF196683:LCF196702 LMB196683:LMB196702 LVX196683:LVX196702 MFT196683:MFT196702 MPP196683:MPP196702 MZL196683:MZL196702 NJH196683:NJH196702 NTD196683:NTD196702 OCZ196683:OCZ196702 OMV196683:OMV196702 OWR196683:OWR196702 PGN196683:PGN196702 PQJ196683:PQJ196702 QAF196683:QAF196702 QKB196683:QKB196702 QTX196683:QTX196702 RDT196683:RDT196702 RNP196683:RNP196702 RXL196683:RXL196702 SHH196683:SHH196702 SRD196683:SRD196702 TAZ196683:TAZ196702 TKV196683:TKV196702 TUR196683:TUR196702 UEN196683:UEN196702 UOJ196683:UOJ196702 UYF196683:UYF196702 VIB196683:VIB196702 VRX196683:VRX196702 WBT196683:WBT196702 WLP196683:WLP196702 WVL196683:WVL196702 D262219:D262238 IZ262219:IZ262238 SV262219:SV262238 ACR262219:ACR262238 AMN262219:AMN262238 AWJ262219:AWJ262238 BGF262219:BGF262238 BQB262219:BQB262238 BZX262219:BZX262238 CJT262219:CJT262238 CTP262219:CTP262238 DDL262219:DDL262238 DNH262219:DNH262238 DXD262219:DXD262238 EGZ262219:EGZ262238 EQV262219:EQV262238 FAR262219:FAR262238 FKN262219:FKN262238 FUJ262219:FUJ262238 GEF262219:GEF262238 GOB262219:GOB262238 GXX262219:GXX262238 HHT262219:HHT262238 HRP262219:HRP262238 IBL262219:IBL262238 ILH262219:ILH262238 IVD262219:IVD262238 JEZ262219:JEZ262238 JOV262219:JOV262238 JYR262219:JYR262238 KIN262219:KIN262238 KSJ262219:KSJ262238 LCF262219:LCF262238 LMB262219:LMB262238 LVX262219:LVX262238 MFT262219:MFT262238 MPP262219:MPP262238 MZL262219:MZL262238 NJH262219:NJH262238 NTD262219:NTD262238 OCZ262219:OCZ262238 OMV262219:OMV262238 OWR262219:OWR262238 PGN262219:PGN262238 PQJ262219:PQJ262238 QAF262219:QAF262238 QKB262219:QKB262238 QTX262219:QTX262238 RDT262219:RDT262238 RNP262219:RNP262238 RXL262219:RXL262238 SHH262219:SHH262238 SRD262219:SRD262238 TAZ262219:TAZ262238 TKV262219:TKV262238 TUR262219:TUR262238 UEN262219:UEN262238 UOJ262219:UOJ262238 UYF262219:UYF262238 VIB262219:VIB262238 VRX262219:VRX262238 WBT262219:WBT262238 WLP262219:WLP262238 WVL262219:WVL262238 D327755:D327774 IZ327755:IZ327774 SV327755:SV327774 ACR327755:ACR327774 AMN327755:AMN327774 AWJ327755:AWJ327774 BGF327755:BGF327774 BQB327755:BQB327774 BZX327755:BZX327774 CJT327755:CJT327774 CTP327755:CTP327774 DDL327755:DDL327774 DNH327755:DNH327774 DXD327755:DXD327774 EGZ327755:EGZ327774 EQV327755:EQV327774 FAR327755:FAR327774 FKN327755:FKN327774 FUJ327755:FUJ327774 GEF327755:GEF327774 GOB327755:GOB327774 GXX327755:GXX327774 HHT327755:HHT327774 HRP327755:HRP327774 IBL327755:IBL327774 ILH327755:ILH327774 IVD327755:IVD327774 JEZ327755:JEZ327774 JOV327755:JOV327774 JYR327755:JYR327774 KIN327755:KIN327774 KSJ327755:KSJ327774 LCF327755:LCF327774 LMB327755:LMB327774 LVX327755:LVX327774 MFT327755:MFT327774 MPP327755:MPP327774 MZL327755:MZL327774 NJH327755:NJH327774 NTD327755:NTD327774 OCZ327755:OCZ327774 OMV327755:OMV327774 OWR327755:OWR327774 PGN327755:PGN327774 PQJ327755:PQJ327774 QAF327755:QAF327774 QKB327755:QKB327774 QTX327755:QTX327774 RDT327755:RDT327774 RNP327755:RNP327774 RXL327755:RXL327774 SHH327755:SHH327774 SRD327755:SRD327774 TAZ327755:TAZ327774 TKV327755:TKV327774 TUR327755:TUR327774 UEN327755:UEN327774 UOJ327755:UOJ327774 UYF327755:UYF327774 VIB327755:VIB327774 VRX327755:VRX327774 WBT327755:WBT327774 WLP327755:WLP327774 WVL327755:WVL327774 D393291:D393310 IZ393291:IZ393310 SV393291:SV393310 ACR393291:ACR393310 AMN393291:AMN393310 AWJ393291:AWJ393310 BGF393291:BGF393310 BQB393291:BQB393310 BZX393291:BZX393310 CJT393291:CJT393310 CTP393291:CTP393310 DDL393291:DDL393310 DNH393291:DNH393310 DXD393291:DXD393310 EGZ393291:EGZ393310 EQV393291:EQV393310 FAR393291:FAR393310 FKN393291:FKN393310 FUJ393291:FUJ393310 GEF393291:GEF393310 GOB393291:GOB393310 GXX393291:GXX393310 HHT393291:HHT393310 HRP393291:HRP393310 IBL393291:IBL393310 ILH393291:ILH393310 IVD393291:IVD393310 JEZ393291:JEZ393310 JOV393291:JOV393310 JYR393291:JYR393310 KIN393291:KIN393310 KSJ393291:KSJ393310 LCF393291:LCF393310 LMB393291:LMB393310 LVX393291:LVX393310 MFT393291:MFT393310 MPP393291:MPP393310 MZL393291:MZL393310 NJH393291:NJH393310 NTD393291:NTD393310 OCZ393291:OCZ393310 OMV393291:OMV393310 OWR393291:OWR393310 PGN393291:PGN393310 PQJ393291:PQJ393310 QAF393291:QAF393310 QKB393291:QKB393310 QTX393291:QTX393310 RDT393291:RDT393310 RNP393291:RNP393310 RXL393291:RXL393310 SHH393291:SHH393310 SRD393291:SRD393310 TAZ393291:TAZ393310 TKV393291:TKV393310 TUR393291:TUR393310 UEN393291:UEN393310 UOJ393291:UOJ393310 UYF393291:UYF393310 VIB393291:VIB393310 VRX393291:VRX393310 WBT393291:WBT393310 WLP393291:WLP393310 WVL393291:WVL393310 D458827:D458846 IZ458827:IZ458846 SV458827:SV458846 ACR458827:ACR458846 AMN458827:AMN458846 AWJ458827:AWJ458846 BGF458827:BGF458846 BQB458827:BQB458846 BZX458827:BZX458846 CJT458827:CJT458846 CTP458827:CTP458846 DDL458827:DDL458846 DNH458827:DNH458846 DXD458827:DXD458846 EGZ458827:EGZ458846 EQV458827:EQV458846 FAR458827:FAR458846 FKN458827:FKN458846 FUJ458827:FUJ458846 GEF458827:GEF458846 GOB458827:GOB458846 GXX458827:GXX458846 HHT458827:HHT458846 HRP458827:HRP458846 IBL458827:IBL458846 ILH458827:ILH458846 IVD458827:IVD458846 JEZ458827:JEZ458846 JOV458827:JOV458846 JYR458827:JYR458846 KIN458827:KIN458846 KSJ458827:KSJ458846 LCF458827:LCF458846 LMB458827:LMB458846 LVX458827:LVX458846 MFT458827:MFT458846 MPP458827:MPP458846 MZL458827:MZL458846 NJH458827:NJH458846 NTD458827:NTD458846 OCZ458827:OCZ458846 OMV458827:OMV458846 OWR458827:OWR458846 PGN458827:PGN458846 PQJ458827:PQJ458846 QAF458827:QAF458846 QKB458827:QKB458846 QTX458827:QTX458846 RDT458827:RDT458846 RNP458827:RNP458846 RXL458827:RXL458846 SHH458827:SHH458846 SRD458827:SRD458846 TAZ458827:TAZ458846 TKV458827:TKV458846 TUR458827:TUR458846 UEN458827:UEN458846 UOJ458827:UOJ458846 UYF458827:UYF458846 VIB458827:VIB458846 VRX458827:VRX458846 WBT458827:WBT458846 WLP458827:WLP458846 WVL458827:WVL458846 D524363:D524382 IZ524363:IZ524382 SV524363:SV524382 ACR524363:ACR524382 AMN524363:AMN524382 AWJ524363:AWJ524382 BGF524363:BGF524382 BQB524363:BQB524382 BZX524363:BZX524382 CJT524363:CJT524382 CTP524363:CTP524382 DDL524363:DDL524382 DNH524363:DNH524382 DXD524363:DXD524382 EGZ524363:EGZ524382 EQV524363:EQV524382 FAR524363:FAR524382 FKN524363:FKN524382 FUJ524363:FUJ524382 GEF524363:GEF524382 GOB524363:GOB524382 GXX524363:GXX524382 HHT524363:HHT524382 HRP524363:HRP524382 IBL524363:IBL524382 ILH524363:ILH524382 IVD524363:IVD524382 JEZ524363:JEZ524382 JOV524363:JOV524382 JYR524363:JYR524382 KIN524363:KIN524382 KSJ524363:KSJ524382 LCF524363:LCF524382 LMB524363:LMB524382 LVX524363:LVX524382 MFT524363:MFT524382 MPP524363:MPP524382 MZL524363:MZL524382 NJH524363:NJH524382 NTD524363:NTD524382 OCZ524363:OCZ524382 OMV524363:OMV524382 OWR524363:OWR524382 PGN524363:PGN524382 PQJ524363:PQJ524382 QAF524363:QAF524382 QKB524363:QKB524382 QTX524363:QTX524382 RDT524363:RDT524382 RNP524363:RNP524382 RXL524363:RXL524382 SHH524363:SHH524382 SRD524363:SRD524382 TAZ524363:TAZ524382 TKV524363:TKV524382 TUR524363:TUR524382 UEN524363:UEN524382 UOJ524363:UOJ524382 UYF524363:UYF524382 VIB524363:VIB524382 VRX524363:VRX524382 WBT524363:WBT524382 WLP524363:WLP524382 WVL524363:WVL524382 D589899:D589918 IZ589899:IZ589918 SV589899:SV589918 ACR589899:ACR589918 AMN589899:AMN589918 AWJ589899:AWJ589918 BGF589899:BGF589918 BQB589899:BQB589918 BZX589899:BZX589918 CJT589899:CJT589918 CTP589899:CTP589918 DDL589899:DDL589918 DNH589899:DNH589918 DXD589899:DXD589918 EGZ589899:EGZ589918 EQV589899:EQV589918 FAR589899:FAR589918 FKN589899:FKN589918 FUJ589899:FUJ589918 GEF589899:GEF589918 GOB589899:GOB589918 GXX589899:GXX589918 HHT589899:HHT589918 HRP589899:HRP589918 IBL589899:IBL589918 ILH589899:ILH589918 IVD589899:IVD589918 JEZ589899:JEZ589918 JOV589899:JOV589918 JYR589899:JYR589918 KIN589899:KIN589918 KSJ589899:KSJ589918 LCF589899:LCF589918 LMB589899:LMB589918 LVX589899:LVX589918 MFT589899:MFT589918 MPP589899:MPP589918 MZL589899:MZL589918 NJH589899:NJH589918 NTD589899:NTD589918 OCZ589899:OCZ589918 OMV589899:OMV589918 OWR589899:OWR589918 PGN589899:PGN589918 PQJ589899:PQJ589918 QAF589899:QAF589918 QKB589899:QKB589918 QTX589899:QTX589918 RDT589899:RDT589918 RNP589899:RNP589918 RXL589899:RXL589918 SHH589899:SHH589918 SRD589899:SRD589918 TAZ589899:TAZ589918 TKV589899:TKV589918 TUR589899:TUR589918 UEN589899:UEN589918 UOJ589899:UOJ589918 UYF589899:UYF589918 VIB589899:VIB589918 VRX589899:VRX589918 WBT589899:WBT589918 WLP589899:WLP589918 WVL589899:WVL589918 D655435:D655454 IZ655435:IZ655454 SV655435:SV655454 ACR655435:ACR655454 AMN655435:AMN655454 AWJ655435:AWJ655454 BGF655435:BGF655454 BQB655435:BQB655454 BZX655435:BZX655454 CJT655435:CJT655454 CTP655435:CTP655454 DDL655435:DDL655454 DNH655435:DNH655454 DXD655435:DXD655454 EGZ655435:EGZ655454 EQV655435:EQV655454 FAR655435:FAR655454 FKN655435:FKN655454 FUJ655435:FUJ655454 GEF655435:GEF655454 GOB655435:GOB655454 GXX655435:GXX655454 HHT655435:HHT655454 HRP655435:HRP655454 IBL655435:IBL655454 ILH655435:ILH655454 IVD655435:IVD655454 JEZ655435:JEZ655454 JOV655435:JOV655454 JYR655435:JYR655454 KIN655435:KIN655454 KSJ655435:KSJ655454 LCF655435:LCF655454 LMB655435:LMB655454 LVX655435:LVX655454 MFT655435:MFT655454 MPP655435:MPP655454 MZL655435:MZL655454 NJH655435:NJH655454 NTD655435:NTD655454 OCZ655435:OCZ655454 OMV655435:OMV655454 OWR655435:OWR655454 PGN655435:PGN655454 PQJ655435:PQJ655454 QAF655435:QAF655454 QKB655435:QKB655454 QTX655435:QTX655454 RDT655435:RDT655454 RNP655435:RNP655454 RXL655435:RXL655454 SHH655435:SHH655454 SRD655435:SRD655454 TAZ655435:TAZ655454 TKV655435:TKV655454 TUR655435:TUR655454 UEN655435:UEN655454 UOJ655435:UOJ655454 UYF655435:UYF655454 VIB655435:VIB655454 VRX655435:VRX655454 WBT655435:WBT655454 WLP655435:WLP655454 WVL655435:WVL655454 D720971:D720990 IZ720971:IZ720990 SV720971:SV720990 ACR720971:ACR720990 AMN720971:AMN720990 AWJ720971:AWJ720990 BGF720971:BGF720990 BQB720971:BQB720990 BZX720971:BZX720990 CJT720971:CJT720990 CTP720971:CTP720990 DDL720971:DDL720990 DNH720971:DNH720990 DXD720971:DXD720990 EGZ720971:EGZ720990 EQV720971:EQV720990 FAR720971:FAR720990 FKN720971:FKN720990 FUJ720971:FUJ720990 GEF720971:GEF720990 GOB720971:GOB720990 GXX720971:GXX720990 HHT720971:HHT720990 HRP720971:HRP720990 IBL720971:IBL720990 ILH720971:ILH720990 IVD720971:IVD720990 JEZ720971:JEZ720990 JOV720971:JOV720990 JYR720971:JYR720990 KIN720971:KIN720990 KSJ720971:KSJ720990 LCF720971:LCF720990 LMB720971:LMB720990 LVX720971:LVX720990 MFT720971:MFT720990 MPP720971:MPP720990 MZL720971:MZL720990 NJH720971:NJH720990 NTD720971:NTD720990 OCZ720971:OCZ720990 OMV720971:OMV720990 OWR720971:OWR720990 PGN720971:PGN720990 PQJ720971:PQJ720990 QAF720971:QAF720990 QKB720971:QKB720990 QTX720971:QTX720990 RDT720971:RDT720990 RNP720971:RNP720990 RXL720971:RXL720990 SHH720971:SHH720990 SRD720971:SRD720990 TAZ720971:TAZ720990 TKV720971:TKV720990 TUR720971:TUR720990 UEN720971:UEN720990 UOJ720971:UOJ720990 UYF720971:UYF720990 VIB720971:VIB720990 VRX720971:VRX720990 WBT720971:WBT720990 WLP720971:WLP720990 WVL720971:WVL720990 D786507:D786526 IZ786507:IZ786526 SV786507:SV786526 ACR786507:ACR786526 AMN786507:AMN786526 AWJ786507:AWJ786526 BGF786507:BGF786526 BQB786507:BQB786526 BZX786507:BZX786526 CJT786507:CJT786526 CTP786507:CTP786526 DDL786507:DDL786526 DNH786507:DNH786526 DXD786507:DXD786526 EGZ786507:EGZ786526 EQV786507:EQV786526 FAR786507:FAR786526 FKN786507:FKN786526 FUJ786507:FUJ786526 GEF786507:GEF786526 GOB786507:GOB786526 GXX786507:GXX786526 HHT786507:HHT786526 HRP786507:HRP786526 IBL786507:IBL786526 ILH786507:ILH786526 IVD786507:IVD786526 JEZ786507:JEZ786526 JOV786507:JOV786526 JYR786507:JYR786526 KIN786507:KIN786526 KSJ786507:KSJ786526 LCF786507:LCF786526 LMB786507:LMB786526 LVX786507:LVX786526 MFT786507:MFT786526 MPP786507:MPP786526 MZL786507:MZL786526 NJH786507:NJH786526 NTD786507:NTD786526 OCZ786507:OCZ786526 OMV786507:OMV786526 OWR786507:OWR786526 PGN786507:PGN786526 PQJ786507:PQJ786526 QAF786507:QAF786526 QKB786507:QKB786526 QTX786507:QTX786526 RDT786507:RDT786526 RNP786507:RNP786526 RXL786507:RXL786526 SHH786507:SHH786526 SRD786507:SRD786526 TAZ786507:TAZ786526 TKV786507:TKV786526 TUR786507:TUR786526 UEN786507:UEN786526 UOJ786507:UOJ786526 UYF786507:UYF786526 VIB786507:VIB786526 VRX786507:VRX786526 WBT786507:WBT786526 WLP786507:WLP786526 WVL786507:WVL786526 D852043:D852062 IZ852043:IZ852062 SV852043:SV852062 ACR852043:ACR852062 AMN852043:AMN852062 AWJ852043:AWJ852062 BGF852043:BGF852062 BQB852043:BQB852062 BZX852043:BZX852062 CJT852043:CJT852062 CTP852043:CTP852062 DDL852043:DDL852062 DNH852043:DNH852062 DXD852043:DXD852062 EGZ852043:EGZ852062 EQV852043:EQV852062 FAR852043:FAR852062 FKN852043:FKN852062 FUJ852043:FUJ852062 GEF852043:GEF852062 GOB852043:GOB852062 GXX852043:GXX852062 HHT852043:HHT852062 HRP852043:HRP852062 IBL852043:IBL852062 ILH852043:ILH852062 IVD852043:IVD852062 JEZ852043:JEZ852062 JOV852043:JOV852062 JYR852043:JYR852062 KIN852043:KIN852062 KSJ852043:KSJ852062 LCF852043:LCF852062 LMB852043:LMB852062 LVX852043:LVX852062 MFT852043:MFT852062 MPP852043:MPP852062 MZL852043:MZL852062 NJH852043:NJH852062 NTD852043:NTD852062 OCZ852043:OCZ852062 OMV852043:OMV852062 OWR852043:OWR852062 PGN852043:PGN852062 PQJ852043:PQJ852062 QAF852043:QAF852062 QKB852043:QKB852062 QTX852043:QTX852062 RDT852043:RDT852062 RNP852043:RNP852062 RXL852043:RXL852062 SHH852043:SHH852062 SRD852043:SRD852062 TAZ852043:TAZ852062 TKV852043:TKV852062 TUR852043:TUR852062 UEN852043:UEN852062 UOJ852043:UOJ852062 UYF852043:UYF852062 VIB852043:VIB852062 VRX852043:VRX852062 WBT852043:WBT852062 WLP852043:WLP852062 WVL852043:WVL852062 D917579:D917598 IZ917579:IZ917598 SV917579:SV917598 ACR917579:ACR917598 AMN917579:AMN917598 AWJ917579:AWJ917598 BGF917579:BGF917598 BQB917579:BQB917598 BZX917579:BZX917598 CJT917579:CJT917598 CTP917579:CTP917598 DDL917579:DDL917598 DNH917579:DNH917598 DXD917579:DXD917598 EGZ917579:EGZ917598 EQV917579:EQV917598 FAR917579:FAR917598 FKN917579:FKN917598 FUJ917579:FUJ917598 GEF917579:GEF917598 GOB917579:GOB917598 GXX917579:GXX917598 HHT917579:HHT917598 HRP917579:HRP917598 IBL917579:IBL917598 ILH917579:ILH917598 IVD917579:IVD917598 JEZ917579:JEZ917598 JOV917579:JOV917598 JYR917579:JYR917598 KIN917579:KIN917598 KSJ917579:KSJ917598 LCF917579:LCF917598 LMB917579:LMB917598 LVX917579:LVX917598 MFT917579:MFT917598 MPP917579:MPP917598 MZL917579:MZL917598 NJH917579:NJH917598 NTD917579:NTD917598 OCZ917579:OCZ917598 OMV917579:OMV917598 OWR917579:OWR917598 PGN917579:PGN917598 PQJ917579:PQJ917598 QAF917579:QAF917598 QKB917579:QKB917598 QTX917579:QTX917598 RDT917579:RDT917598 RNP917579:RNP917598 RXL917579:RXL917598 SHH917579:SHH917598 SRD917579:SRD917598 TAZ917579:TAZ917598 TKV917579:TKV917598 TUR917579:TUR917598 UEN917579:UEN917598 UOJ917579:UOJ917598 UYF917579:UYF917598 VIB917579:VIB917598 VRX917579:VRX917598 WBT917579:WBT917598 WLP917579:WLP917598 WVL917579:WVL917598 D983115:D983134 IZ983115:IZ983134 SV983115:SV983134 ACR983115:ACR983134 AMN983115:AMN983134 AWJ983115:AWJ983134 BGF983115:BGF983134 BQB983115:BQB983134 BZX983115:BZX983134 CJT983115:CJT983134 CTP983115:CTP983134 DDL983115:DDL983134 DNH983115:DNH983134 DXD983115:DXD983134 EGZ983115:EGZ983134 EQV983115:EQV983134 FAR983115:FAR983134 FKN983115:FKN983134 FUJ983115:FUJ983134 GEF983115:GEF983134 GOB983115:GOB983134 GXX983115:GXX983134 HHT983115:HHT983134 HRP983115:HRP983134 IBL983115:IBL983134 ILH983115:ILH983134 IVD983115:IVD983134 JEZ983115:JEZ983134 JOV983115:JOV983134 JYR983115:JYR983134 KIN983115:KIN983134 KSJ983115:KSJ983134 LCF983115:LCF983134 LMB983115:LMB983134 LVX983115:LVX983134 MFT983115:MFT983134 MPP983115:MPP983134 MZL983115:MZL983134 NJH983115:NJH983134 NTD983115:NTD983134 OCZ983115:OCZ983134 OMV983115:OMV983134 OWR983115:OWR983134 PGN983115:PGN983134 PQJ983115:PQJ983134 QAF983115:QAF983134 QKB983115:QKB983134 QTX983115:QTX983134 RDT983115:RDT983134 RNP983115:RNP983134 RXL983115:RXL983134 SHH983115:SHH983134 SRD983115:SRD983134 TAZ983115:TAZ983134 TKV983115:TKV983134 TUR983115:TUR983134 UEN983115:UEN983134 UOJ983115:UOJ983134 UYF983115:UYF983134 VIB983115:VIB983134 VRX983115:VRX983134 WBT983115:WBT983134 WLP983115:WLP983134 WVL983115:WVL983134">
      <formula1>$A$166</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workbookViewId="0">
      <selection sqref="A1:XFD1048576"/>
    </sheetView>
  </sheetViews>
  <sheetFormatPr defaultRowHeight="15.75"/>
  <cols>
    <col min="1" max="1" width="9.140625" style="30"/>
    <col min="2" max="5" width="9.140625" style="30" customWidth="1"/>
    <col min="6" max="7" width="9.140625" style="30"/>
    <col min="8" max="8" width="85.85546875" style="30" customWidth="1"/>
    <col min="9" max="9" width="16.140625" style="30" customWidth="1"/>
    <col min="10" max="10" width="18.5703125" style="30" bestFit="1" customWidth="1"/>
    <col min="11" max="257" width="9.140625" style="30"/>
    <col min="258" max="261" width="9.140625" style="30" customWidth="1"/>
    <col min="262" max="263" width="9.140625" style="30"/>
    <col min="264" max="264" width="85.85546875" style="30" customWidth="1"/>
    <col min="265" max="265" width="22.5703125" style="30" bestFit="1" customWidth="1"/>
    <col min="266" max="266" width="18.5703125" style="30" bestFit="1" customWidth="1"/>
    <col min="267" max="513" width="9.140625" style="30"/>
    <col min="514" max="517" width="9.140625" style="30" customWidth="1"/>
    <col min="518" max="519" width="9.140625" style="30"/>
    <col min="520" max="520" width="85.85546875" style="30" customWidth="1"/>
    <col min="521" max="521" width="22.5703125" style="30" bestFit="1" customWidth="1"/>
    <col min="522" max="522" width="18.5703125" style="30" bestFit="1" customWidth="1"/>
    <col min="523" max="769" width="9.140625" style="30"/>
    <col min="770" max="773" width="9.140625" style="30" customWidth="1"/>
    <col min="774" max="775" width="9.140625" style="30"/>
    <col min="776" max="776" width="85.85546875" style="30" customWidth="1"/>
    <col min="777" max="777" width="22.5703125" style="30" bestFit="1" customWidth="1"/>
    <col min="778" max="778" width="18.5703125" style="30" bestFit="1" customWidth="1"/>
    <col min="779" max="1025" width="9.140625" style="30"/>
    <col min="1026" max="1029" width="9.140625" style="30" customWidth="1"/>
    <col min="1030" max="1031" width="9.140625" style="30"/>
    <col min="1032" max="1032" width="85.85546875" style="30" customWidth="1"/>
    <col min="1033" max="1033" width="22.5703125" style="30" bestFit="1" customWidth="1"/>
    <col min="1034" max="1034" width="18.5703125" style="30" bestFit="1" customWidth="1"/>
    <col min="1035" max="1281" width="9.140625" style="30"/>
    <col min="1282" max="1285" width="9.140625" style="30" customWidth="1"/>
    <col min="1286" max="1287" width="9.140625" style="30"/>
    <col min="1288" max="1288" width="85.85546875" style="30" customWidth="1"/>
    <col min="1289" max="1289" width="22.5703125" style="30" bestFit="1" customWidth="1"/>
    <col min="1290" max="1290" width="18.5703125" style="30" bestFit="1" customWidth="1"/>
    <col min="1291" max="1537" width="9.140625" style="30"/>
    <col min="1538" max="1541" width="9.140625" style="30" customWidth="1"/>
    <col min="1542" max="1543" width="9.140625" style="30"/>
    <col min="1544" max="1544" width="85.85546875" style="30" customWidth="1"/>
    <col min="1545" max="1545" width="22.5703125" style="30" bestFit="1" customWidth="1"/>
    <col min="1546" max="1546" width="18.5703125" style="30" bestFit="1" customWidth="1"/>
    <col min="1547" max="1793" width="9.140625" style="30"/>
    <col min="1794" max="1797" width="9.140625" style="30" customWidth="1"/>
    <col min="1798" max="1799" width="9.140625" style="30"/>
    <col min="1800" max="1800" width="85.85546875" style="30" customWidth="1"/>
    <col min="1801" max="1801" width="22.5703125" style="30" bestFit="1" customWidth="1"/>
    <col min="1802" max="1802" width="18.5703125" style="30" bestFit="1" customWidth="1"/>
    <col min="1803" max="2049" width="9.140625" style="30"/>
    <col min="2050" max="2053" width="9.140625" style="30" customWidth="1"/>
    <col min="2054" max="2055" width="9.140625" style="30"/>
    <col min="2056" max="2056" width="85.85546875" style="30" customWidth="1"/>
    <col min="2057" max="2057" width="22.5703125" style="30" bestFit="1" customWidth="1"/>
    <col min="2058" max="2058" width="18.5703125" style="30" bestFit="1" customWidth="1"/>
    <col min="2059" max="2305" width="9.140625" style="30"/>
    <col min="2306" max="2309" width="9.140625" style="30" customWidth="1"/>
    <col min="2310" max="2311" width="9.140625" style="30"/>
    <col min="2312" max="2312" width="85.85546875" style="30" customWidth="1"/>
    <col min="2313" max="2313" width="22.5703125" style="30" bestFit="1" customWidth="1"/>
    <col min="2314" max="2314" width="18.5703125" style="30" bestFit="1" customWidth="1"/>
    <col min="2315" max="2561" width="9.140625" style="30"/>
    <col min="2562" max="2565" width="9.140625" style="30" customWidth="1"/>
    <col min="2566" max="2567" width="9.140625" style="30"/>
    <col min="2568" max="2568" width="85.85546875" style="30" customWidth="1"/>
    <col min="2569" max="2569" width="22.5703125" style="30" bestFit="1" customWidth="1"/>
    <col min="2570" max="2570" width="18.5703125" style="30" bestFit="1" customWidth="1"/>
    <col min="2571" max="2817" width="9.140625" style="30"/>
    <col min="2818" max="2821" width="9.140625" style="30" customWidth="1"/>
    <col min="2822" max="2823" width="9.140625" style="30"/>
    <col min="2824" max="2824" width="85.85546875" style="30" customWidth="1"/>
    <col min="2825" max="2825" width="22.5703125" style="30" bestFit="1" customWidth="1"/>
    <col min="2826" max="2826" width="18.5703125" style="30" bestFit="1" customWidth="1"/>
    <col min="2827" max="3073" width="9.140625" style="30"/>
    <col min="3074" max="3077" width="9.140625" style="30" customWidth="1"/>
    <col min="3078" max="3079" width="9.140625" style="30"/>
    <col min="3080" max="3080" width="85.85546875" style="30" customWidth="1"/>
    <col min="3081" max="3081" width="22.5703125" style="30" bestFit="1" customWidth="1"/>
    <col min="3082" max="3082" width="18.5703125" style="30" bestFit="1" customWidth="1"/>
    <col min="3083" max="3329" width="9.140625" style="30"/>
    <col min="3330" max="3333" width="9.140625" style="30" customWidth="1"/>
    <col min="3334" max="3335" width="9.140625" style="30"/>
    <col min="3336" max="3336" width="85.85546875" style="30" customWidth="1"/>
    <col min="3337" max="3337" width="22.5703125" style="30" bestFit="1" customWidth="1"/>
    <col min="3338" max="3338" width="18.5703125" style="30" bestFit="1" customWidth="1"/>
    <col min="3339" max="3585" width="9.140625" style="30"/>
    <col min="3586" max="3589" width="9.140625" style="30" customWidth="1"/>
    <col min="3590" max="3591" width="9.140625" style="30"/>
    <col min="3592" max="3592" width="85.85546875" style="30" customWidth="1"/>
    <col min="3593" max="3593" width="22.5703125" style="30" bestFit="1" customWidth="1"/>
    <col min="3594" max="3594" width="18.5703125" style="30" bestFit="1" customWidth="1"/>
    <col min="3595" max="3841" width="9.140625" style="30"/>
    <col min="3842" max="3845" width="9.140625" style="30" customWidth="1"/>
    <col min="3846" max="3847" width="9.140625" style="30"/>
    <col min="3848" max="3848" width="85.85546875" style="30" customWidth="1"/>
    <col min="3849" max="3849" width="22.5703125" style="30" bestFit="1" customWidth="1"/>
    <col min="3850" max="3850" width="18.5703125" style="30" bestFit="1" customWidth="1"/>
    <col min="3851" max="4097" width="9.140625" style="30"/>
    <col min="4098" max="4101" width="9.140625" style="30" customWidth="1"/>
    <col min="4102" max="4103" width="9.140625" style="30"/>
    <col min="4104" max="4104" width="85.85546875" style="30" customWidth="1"/>
    <col min="4105" max="4105" width="22.5703125" style="30" bestFit="1" customWidth="1"/>
    <col min="4106" max="4106" width="18.5703125" style="30" bestFit="1" customWidth="1"/>
    <col min="4107" max="4353" width="9.140625" style="30"/>
    <col min="4354" max="4357" width="9.140625" style="30" customWidth="1"/>
    <col min="4358" max="4359" width="9.140625" style="30"/>
    <col min="4360" max="4360" width="85.85546875" style="30" customWidth="1"/>
    <col min="4361" max="4361" width="22.5703125" style="30" bestFit="1" customWidth="1"/>
    <col min="4362" max="4362" width="18.5703125" style="30" bestFit="1" customWidth="1"/>
    <col min="4363" max="4609" width="9.140625" style="30"/>
    <col min="4610" max="4613" width="9.140625" style="30" customWidth="1"/>
    <col min="4614" max="4615" width="9.140625" style="30"/>
    <col min="4616" max="4616" width="85.85546875" style="30" customWidth="1"/>
    <col min="4617" max="4617" width="22.5703125" style="30" bestFit="1" customWidth="1"/>
    <col min="4618" max="4618" width="18.5703125" style="30" bestFit="1" customWidth="1"/>
    <col min="4619" max="4865" width="9.140625" style="30"/>
    <col min="4866" max="4869" width="9.140625" style="30" customWidth="1"/>
    <col min="4870" max="4871" width="9.140625" style="30"/>
    <col min="4872" max="4872" width="85.85546875" style="30" customWidth="1"/>
    <col min="4873" max="4873" width="22.5703125" style="30" bestFit="1" customWidth="1"/>
    <col min="4874" max="4874" width="18.5703125" style="30" bestFit="1" customWidth="1"/>
    <col min="4875" max="5121" width="9.140625" style="30"/>
    <col min="5122" max="5125" width="9.140625" style="30" customWidth="1"/>
    <col min="5126" max="5127" width="9.140625" style="30"/>
    <col min="5128" max="5128" width="85.85546875" style="30" customWidth="1"/>
    <col min="5129" max="5129" width="22.5703125" style="30" bestFit="1" customWidth="1"/>
    <col min="5130" max="5130" width="18.5703125" style="30" bestFit="1" customWidth="1"/>
    <col min="5131" max="5377" width="9.140625" style="30"/>
    <col min="5378" max="5381" width="9.140625" style="30" customWidth="1"/>
    <col min="5382" max="5383" width="9.140625" style="30"/>
    <col min="5384" max="5384" width="85.85546875" style="30" customWidth="1"/>
    <col min="5385" max="5385" width="22.5703125" style="30" bestFit="1" customWidth="1"/>
    <col min="5386" max="5386" width="18.5703125" style="30" bestFit="1" customWidth="1"/>
    <col min="5387" max="5633" width="9.140625" style="30"/>
    <col min="5634" max="5637" width="9.140625" style="30" customWidth="1"/>
    <col min="5638" max="5639" width="9.140625" style="30"/>
    <col min="5640" max="5640" width="85.85546875" style="30" customWidth="1"/>
    <col min="5641" max="5641" width="22.5703125" style="30" bestFit="1" customWidth="1"/>
    <col min="5642" max="5642" width="18.5703125" style="30" bestFit="1" customWidth="1"/>
    <col min="5643" max="5889" width="9.140625" style="30"/>
    <col min="5890" max="5893" width="9.140625" style="30" customWidth="1"/>
    <col min="5894" max="5895" width="9.140625" style="30"/>
    <col min="5896" max="5896" width="85.85546875" style="30" customWidth="1"/>
    <col min="5897" max="5897" width="22.5703125" style="30" bestFit="1" customWidth="1"/>
    <col min="5898" max="5898" width="18.5703125" style="30" bestFit="1" customWidth="1"/>
    <col min="5899" max="6145" width="9.140625" style="30"/>
    <col min="6146" max="6149" width="9.140625" style="30" customWidth="1"/>
    <col min="6150" max="6151" width="9.140625" style="30"/>
    <col min="6152" max="6152" width="85.85546875" style="30" customWidth="1"/>
    <col min="6153" max="6153" width="22.5703125" style="30" bestFit="1" customWidth="1"/>
    <col min="6154" max="6154" width="18.5703125" style="30" bestFit="1" customWidth="1"/>
    <col min="6155" max="6401" width="9.140625" style="30"/>
    <col min="6402" max="6405" width="9.140625" style="30" customWidth="1"/>
    <col min="6406" max="6407" width="9.140625" style="30"/>
    <col min="6408" max="6408" width="85.85546875" style="30" customWidth="1"/>
    <col min="6409" max="6409" width="22.5703125" style="30" bestFit="1" customWidth="1"/>
    <col min="6410" max="6410" width="18.5703125" style="30" bestFit="1" customWidth="1"/>
    <col min="6411" max="6657" width="9.140625" style="30"/>
    <col min="6658" max="6661" width="9.140625" style="30" customWidth="1"/>
    <col min="6662" max="6663" width="9.140625" style="30"/>
    <col min="6664" max="6664" width="85.85546875" style="30" customWidth="1"/>
    <col min="6665" max="6665" width="22.5703125" style="30" bestFit="1" customWidth="1"/>
    <col min="6666" max="6666" width="18.5703125" style="30" bestFit="1" customWidth="1"/>
    <col min="6667" max="6913" width="9.140625" style="30"/>
    <col min="6914" max="6917" width="9.140625" style="30" customWidth="1"/>
    <col min="6918" max="6919" width="9.140625" style="30"/>
    <col min="6920" max="6920" width="85.85546875" style="30" customWidth="1"/>
    <col min="6921" max="6921" width="22.5703125" style="30" bestFit="1" customWidth="1"/>
    <col min="6922" max="6922" width="18.5703125" style="30" bestFit="1" customWidth="1"/>
    <col min="6923" max="7169" width="9.140625" style="30"/>
    <col min="7170" max="7173" width="9.140625" style="30" customWidth="1"/>
    <col min="7174" max="7175" width="9.140625" style="30"/>
    <col min="7176" max="7176" width="85.85546875" style="30" customWidth="1"/>
    <col min="7177" max="7177" width="22.5703125" style="30" bestFit="1" customWidth="1"/>
    <col min="7178" max="7178" width="18.5703125" style="30" bestFit="1" customWidth="1"/>
    <col min="7179" max="7425" width="9.140625" style="30"/>
    <col min="7426" max="7429" width="9.140625" style="30" customWidth="1"/>
    <col min="7430" max="7431" width="9.140625" style="30"/>
    <col min="7432" max="7432" width="85.85546875" style="30" customWidth="1"/>
    <col min="7433" max="7433" width="22.5703125" style="30" bestFit="1" customWidth="1"/>
    <col min="7434" max="7434" width="18.5703125" style="30" bestFit="1" customWidth="1"/>
    <col min="7435" max="7681" width="9.140625" style="30"/>
    <col min="7682" max="7685" width="9.140625" style="30" customWidth="1"/>
    <col min="7686" max="7687" width="9.140625" style="30"/>
    <col min="7688" max="7688" width="85.85546875" style="30" customWidth="1"/>
    <col min="7689" max="7689" width="22.5703125" style="30" bestFit="1" customWidth="1"/>
    <col min="7690" max="7690" width="18.5703125" style="30" bestFit="1" customWidth="1"/>
    <col min="7691" max="7937" width="9.140625" style="30"/>
    <col min="7938" max="7941" width="9.140625" style="30" customWidth="1"/>
    <col min="7942" max="7943" width="9.140625" style="30"/>
    <col min="7944" max="7944" width="85.85546875" style="30" customWidth="1"/>
    <col min="7945" max="7945" width="22.5703125" style="30" bestFit="1" customWidth="1"/>
    <col min="7946" max="7946" width="18.5703125" style="30" bestFit="1" customWidth="1"/>
    <col min="7947" max="8193" width="9.140625" style="30"/>
    <col min="8194" max="8197" width="9.140625" style="30" customWidth="1"/>
    <col min="8198" max="8199" width="9.140625" style="30"/>
    <col min="8200" max="8200" width="85.85546875" style="30" customWidth="1"/>
    <col min="8201" max="8201" width="22.5703125" style="30" bestFit="1" customWidth="1"/>
    <col min="8202" max="8202" width="18.5703125" style="30" bestFit="1" customWidth="1"/>
    <col min="8203" max="8449" width="9.140625" style="30"/>
    <col min="8450" max="8453" width="9.140625" style="30" customWidth="1"/>
    <col min="8454" max="8455" width="9.140625" style="30"/>
    <col min="8456" max="8456" width="85.85546875" style="30" customWidth="1"/>
    <col min="8457" max="8457" width="22.5703125" style="30" bestFit="1" customWidth="1"/>
    <col min="8458" max="8458" width="18.5703125" style="30" bestFit="1" customWidth="1"/>
    <col min="8459" max="8705" width="9.140625" style="30"/>
    <col min="8706" max="8709" width="9.140625" style="30" customWidth="1"/>
    <col min="8710" max="8711" width="9.140625" style="30"/>
    <col min="8712" max="8712" width="85.85546875" style="30" customWidth="1"/>
    <col min="8713" max="8713" width="22.5703125" style="30" bestFit="1" customWidth="1"/>
    <col min="8714" max="8714" width="18.5703125" style="30" bestFit="1" customWidth="1"/>
    <col min="8715" max="8961" width="9.140625" style="30"/>
    <col min="8962" max="8965" width="9.140625" style="30" customWidth="1"/>
    <col min="8966" max="8967" width="9.140625" style="30"/>
    <col min="8968" max="8968" width="85.85546875" style="30" customWidth="1"/>
    <col min="8969" max="8969" width="22.5703125" style="30" bestFit="1" customWidth="1"/>
    <col min="8970" max="8970" width="18.5703125" style="30" bestFit="1" customWidth="1"/>
    <col min="8971" max="9217" width="9.140625" style="30"/>
    <col min="9218" max="9221" width="9.140625" style="30" customWidth="1"/>
    <col min="9222" max="9223" width="9.140625" style="30"/>
    <col min="9224" max="9224" width="85.85546875" style="30" customWidth="1"/>
    <col min="9225" max="9225" width="22.5703125" style="30" bestFit="1" customWidth="1"/>
    <col min="9226" max="9226" width="18.5703125" style="30" bestFit="1" customWidth="1"/>
    <col min="9227" max="9473" width="9.140625" style="30"/>
    <col min="9474" max="9477" width="9.140625" style="30" customWidth="1"/>
    <col min="9478" max="9479" width="9.140625" style="30"/>
    <col min="9480" max="9480" width="85.85546875" style="30" customWidth="1"/>
    <col min="9481" max="9481" width="22.5703125" style="30" bestFit="1" customWidth="1"/>
    <col min="9482" max="9482" width="18.5703125" style="30" bestFit="1" customWidth="1"/>
    <col min="9483" max="9729" width="9.140625" style="30"/>
    <col min="9730" max="9733" width="9.140625" style="30" customWidth="1"/>
    <col min="9734" max="9735" width="9.140625" style="30"/>
    <col min="9736" max="9736" width="85.85546875" style="30" customWidth="1"/>
    <col min="9737" max="9737" width="22.5703125" style="30" bestFit="1" customWidth="1"/>
    <col min="9738" max="9738" width="18.5703125" style="30" bestFit="1" customWidth="1"/>
    <col min="9739" max="9985" width="9.140625" style="30"/>
    <col min="9986" max="9989" width="9.140625" style="30" customWidth="1"/>
    <col min="9990" max="9991" width="9.140625" style="30"/>
    <col min="9992" max="9992" width="85.85546875" style="30" customWidth="1"/>
    <col min="9993" max="9993" width="22.5703125" style="30" bestFit="1" customWidth="1"/>
    <col min="9994" max="9994" width="18.5703125" style="30" bestFit="1" customWidth="1"/>
    <col min="9995" max="10241" width="9.140625" style="30"/>
    <col min="10242" max="10245" width="9.140625" style="30" customWidth="1"/>
    <col min="10246" max="10247" width="9.140625" style="30"/>
    <col min="10248" max="10248" width="85.85546875" style="30" customWidth="1"/>
    <col min="10249" max="10249" width="22.5703125" style="30" bestFit="1" customWidth="1"/>
    <col min="10250" max="10250" width="18.5703125" style="30" bestFit="1" customWidth="1"/>
    <col min="10251" max="10497" width="9.140625" style="30"/>
    <col min="10498" max="10501" width="9.140625" style="30" customWidth="1"/>
    <col min="10502" max="10503" width="9.140625" style="30"/>
    <col min="10504" max="10504" width="85.85546875" style="30" customWidth="1"/>
    <col min="10505" max="10505" width="22.5703125" style="30" bestFit="1" customWidth="1"/>
    <col min="10506" max="10506" width="18.5703125" style="30" bestFit="1" customWidth="1"/>
    <col min="10507" max="10753" width="9.140625" style="30"/>
    <col min="10754" max="10757" width="9.140625" style="30" customWidth="1"/>
    <col min="10758" max="10759" width="9.140625" style="30"/>
    <col min="10760" max="10760" width="85.85546875" style="30" customWidth="1"/>
    <col min="10761" max="10761" width="22.5703125" style="30" bestFit="1" customWidth="1"/>
    <col min="10762" max="10762" width="18.5703125" style="30" bestFit="1" customWidth="1"/>
    <col min="10763" max="11009" width="9.140625" style="30"/>
    <col min="11010" max="11013" width="9.140625" style="30" customWidth="1"/>
    <col min="11014" max="11015" width="9.140625" style="30"/>
    <col min="11016" max="11016" width="85.85546875" style="30" customWidth="1"/>
    <col min="11017" max="11017" width="22.5703125" style="30" bestFit="1" customWidth="1"/>
    <col min="11018" max="11018" width="18.5703125" style="30" bestFit="1" customWidth="1"/>
    <col min="11019" max="11265" width="9.140625" style="30"/>
    <col min="11266" max="11269" width="9.140625" style="30" customWidth="1"/>
    <col min="11270" max="11271" width="9.140625" style="30"/>
    <col min="11272" max="11272" width="85.85546875" style="30" customWidth="1"/>
    <col min="11273" max="11273" width="22.5703125" style="30" bestFit="1" customWidth="1"/>
    <col min="11274" max="11274" width="18.5703125" style="30" bestFit="1" customWidth="1"/>
    <col min="11275" max="11521" width="9.140625" style="30"/>
    <col min="11522" max="11525" width="9.140625" style="30" customWidth="1"/>
    <col min="11526" max="11527" width="9.140625" style="30"/>
    <col min="11528" max="11528" width="85.85546875" style="30" customWidth="1"/>
    <col min="11529" max="11529" width="22.5703125" style="30" bestFit="1" customWidth="1"/>
    <col min="11530" max="11530" width="18.5703125" style="30" bestFit="1" customWidth="1"/>
    <col min="11531" max="11777" width="9.140625" style="30"/>
    <col min="11778" max="11781" width="9.140625" style="30" customWidth="1"/>
    <col min="11782" max="11783" width="9.140625" style="30"/>
    <col min="11784" max="11784" width="85.85546875" style="30" customWidth="1"/>
    <col min="11785" max="11785" width="22.5703125" style="30" bestFit="1" customWidth="1"/>
    <col min="11786" max="11786" width="18.5703125" style="30" bestFit="1" customWidth="1"/>
    <col min="11787" max="12033" width="9.140625" style="30"/>
    <col min="12034" max="12037" width="9.140625" style="30" customWidth="1"/>
    <col min="12038" max="12039" width="9.140625" style="30"/>
    <col min="12040" max="12040" width="85.85546875" style="30" customWidth="1"/>
    <col min="12041" max="12041" width="22.5703125" style="30" bestFit="1" customWidth="1"/>
    <col min="12042" max="12042" width="18.5703125" style="30" bestFit="1" customWidth="1"/>
    <col min="12043" max="12289" width="9.140625" style="30"/>
    <col min="12290" max="12293" width="9.140625" style="30" customWidth="1"/>
    <col min="12294" max="12295" width="9.140625" style="30"/>
    <col min="12296" max="12296" width="85.85546875" style="30" customWidth="1"/>
    <col min="12297" max="12297" width="22.5703125" style="30" bestFit="1" customWidth="1"/>
    <col min="12298" max="12298" width="18.5703125" style="30" bestFit="1" customWidth="1"/>
    <col min="12299" max="12545" width="9.140625" style="30"/>
    <col min="12546" max="12549" width="9.140625" style="30" customWidth="1"/>
    <col min="12550" max="12551" width="9.140625" style="30"/>
    <col min="12552" max="12552" width="85.85546875" style="30" customWidth="1"/>
    <col min="12553" max="12553" width="22.5703125" style="30" bestFit="1" customWidth="1"/>
    <col min="12554" max="12554" width="18.5703125" style="30" bestFit="1" customWidth="1"/>
    <col min="12555" max="12801" width="9.140625" style="30"/>
    <col min="12802" max="12805" width="9.140625" style="30" customWidth="1"/>
    <col min="12806" max="12807" width="9.140625" style="30"/>
    <col min="12808" max="12808" width="85.85546875" style="30" customWidth="1"/>
    <col min="12809" max="12809" width="22.5703125" style="30" bestFit="1" customWidth="1"/>
    <col min="12810" max="12810" width="18.5703125" style="30" bestFit="1" customWidth="1"/>
    <col min="12811" max="13057" width="9.140625" style="30"/>
    <col min="13058" max="13061" width="9.140625" style="30" customWidth="1"/>
    <col min="13062" max="13063" width="9.140625" style="30"/>
    <col min="13064" max="13064" width="85.85546875" style="30" customWidth="1"/>
    <col min="13065" max="13065" width="22.5703125" style="30" bestFit="1" customWidth="1"/>
    <col min="13066" max="13066" width="18.5703125" style="30" bestFit="1" customWidth="1"/>
    <col min="13067" max="13313" width="9.140625" style="30"/>
    <col min="13314" max="13317" width="9.140625" style="30" customWidth="1"/>
    <col min="13318" max="13319" width="9.140625" style="30"/>
    <col min="13320" max="13320" width="85.85546875" style="30" customWidth="1"/>
    <col min="13321" max="13321" width="22.5703125" style="30" bestFit="1" customWidth="1"/>
    <col min="13322" max="13322" width="18.5703125" style="30" bestFit="1" customWidth="1"/>
    <col min="13323" max="13569" width="9.140625" style="30"/>
    <col min="13570" max="13573" width="9.140625" style="30" customWidth="1"/>
    <col min="13574" max="13575" width="9.140625" style="30"/>
    <col min="13576" max="13576" width="85.85546875" style="30" customWidth="1"/>
    <col min="13577" max="13577" width="22.5703125" style="30" bestFit="1" customWidth="1"/>
    <col min="13578" max="13578" width="18.5703125" style="30" bestFit="1" customWidth="1"/>
    <col min="13579" max="13825" width="9.140625" style="30"/>
    <col min="13826" max="13829" width="9.140625" style="30" customWidth="1"/>
    <col min="13830" max="13831" width="9.140625" style="30"/>
    <col min="13832" max="13832" width="85.85546875" style="30" customWidth="1"/>
    <col min="13833" max="13833" width="22.5703125" style="30" bestFit="1" customWidth="1"/>
    <col min="13834" max="13834" width="18.5703125" style="30" bestFit="1" customWidth="1"/>
    <col min="13835" max="14081" width="9.140625" style="30"/>
    <col min="14082" max="14085" width="9.140625" style="30" customWidth="1"/>
    <col min="14086" max="14087" width="9.140625" style="30"/>
    <col min="14088" max="14088" width="85.85546875" style="30" customWidth="1"/>
    <col min="14089" max="14089" width="22.5703125" style="30" bestFit="1" customWidth="1"/>
    <col min="14090" max="14090" width="18.5703125" style="30" bestFit="1" customWidth="1"/>
    <col min="14091" max="14337" width="9.140625" style="30"/>
    <col min="14338" max="14341" width="9.140625" style="30" customWidth="1"/>
    <col min="14342" max="14343" width="9.140625" style="30"/>
    <col min="14344" max="14344" width="85.85546875" style="30" customWidth="1"/>
    <col min="14345" max="14345" width="22.5703125" style="30" bestFit="1" customWidth="1"/>
    <col min="14346" max="14346" width="18.5703125" style="30" bestFit="1" customWidth="1"/>
    <col min="14347" max="14593" width="9.140625" style="30"/>
    <col min="14594" max="14597" width="9.140625" style="30" customWidth="1"/>
    <col min="14598" max="14599" width="9.140625" style="30"/>
    <col min="14600" max="14600" width="85.85546875" style="30" customWidth="1"/>
    <col min="14601" max="14601" width="22.5703125" style="30" bestFit="1" customWidth="1"/>
    <col min="14602" max="14602" width="18.5703125" style="30" bestFit="1" customWidth="1"/>
    <col min="14603" max="14849" width="9.140625" style="30"/>
    <col min="14850" max="14853" width="9.140625" style="30" customWidth="1"/>
    <col min="14854" max="14855" width="9.140625" style="30"/>
    <col min="14856" max="14856" width="85.85546875" style="30" customWidth="1"/>
    <col min="14857" max="14857" width="22.5703125" style="30" bestFit="1" customWidth="1"/>
    <col min="14858" max="14858" width="18.5703125" style="30" bestFit="1" customWidth="1"/>
    <col min="14859" max="15105" width="9.140625" style="30"/>
    <col min="15106" max="15109" width="9.140625" style="30" customWidth="1"/>
    <col min="15110" max="15111" width="9.140625" style="30"/>
    <col min="15112" max="15112" width="85.85546875" style="30" customWidth="1"/>
    <col min="15113" max="15113" width="22.5703125" style="30" bestFit="1" customWidth="1"/>
    <col min="15114" max="15114" width="18.5703125" style="30" bestFit="1" customWidth="1"/>
    <col min="15115" max="15361" width="9.140625" style="30"/>
    <col min="15362" max="15365" width="9.140625" style="30" customWidth="1"/>
    <col min="15366" max="15367" width="9.140625" style="30"/>
    <col min="15368" max="15368" width="85.85546875" style="30" customWidth="1"/>
    <col min="15369" max="15369" width="22.5703125" style="30" bestFit="1" customWidth="1"/>
    <col min="15370" max="15370" width="18.5703125" style="30" bestFit="1" customWidth="1"/>
    <col min="15371" max="15617" width="9.140625" style="30"/>
    <col min="15618" max="15621" width="9.140625" style="30" customWidth="1"/>
    <col min="15622" max="15623" width="9.140625" style="30"/>
    <col min="15624" max="15624" width="85.85546875" style="30" customWidth="1"/>
    <col min="15625" max="15625" width="22.5703125" style="30" bestFit="1" customWidth="1"/>
    <col min="15626" max="15626" width="18.5703125" style="30" bestFit="1" customWidth="1"/>
    <col min="15627" max="15873" width="9.140625" style="30"/>
    <col min="15874" max="15877" width="9.140625" style="30" customWidth="1"/>
    <col min="15878" max="15879" width="9.140625" style="30"/>
    <col min="15880" max="15880" width="85.85546875" style="30" customWidth="1"/>
    <col min="15881" max="15881" width="22.5703125" style="30" bestFit="1" customWidth="1"/>
    <col min="15882" max="15882" width="18.5703125" style="30" bestFit="1" customWidth="1"/>
    <col min="15883" max="16129" width="9.140625" style="30"/>
    <col min="16130" max="16133" width="9.140625" style="30" customWidth="1"/>
    <col min="16134" max="16135" width="9.140625" style="30"/>
    <col min="16136" max="16136" width="85.85546875" style="30" customWidth="1"/>
    <col min="16137" max="16137" width="22.5703125" style="30" bestFit="1" customWidth="1"/>
    <col min="16138" max="16138" width="18.5703125" style="30" bestFit="1" customWidth="1"/>
    <col min="16139" max="16384" width="9.140625" style="30"/>
  </cols>
  <sheetData>
    <row r="1" spans="1:10" ht="15.75" customHeight="1">
      <c r="A1" s="352" t="s">
        <v>352</v>
      </c>
      <c r="B1" s="353"/>
      <c r="C1" s="353"/>
      <c r="D1" s="353"/>
      <c r="E1" s="353"/>
      <c r="F1" s="353"/>
      <c r="G1" s="353"/>
      <c r="H1" s="353"/>
      <c r="I1" s="353"/>
      <c r="J1" s="354"/>
    </row>
    <row r="2" spans="1:10" ht="31.5">
      <c r="A2" s="165" t="s">
        <v>353</v>
      </c>
      <c r="B2" s="355" t="s">
        <v>354</v>
      </c>
      <c r="C2" s="356"/>
      <c r="D2" s="356"/>
      <c r="E2" s="356"/>
      <c r="F2" s="356"/>
      <c r="G2" s="357"/>
      <c r="H2" s="166" t="s">
        <v>355</v>
      </c>
      <c r="I2" s="165" t="s">
        <v>356</v>
      </c>
      <c r="J2" s="167" t="s">
        <v>357</v>
      </c>
    </row>
    <row r="3" spans="1:10" ht="126">
      <c r="A3" s="168">
        <v>1</v>
      </c>
      <c r="B3" s="349" t="s">
        <v>359</v>
      </c>
      <c r="C3" s="350"/>
      <c r="D3" s="350"/>
      <c r="E3" s="350"/>
      <c r="F3" s="350"/>
      <c r="G3" s="351"/>
      <c r="H3" s="169" t="s">
        <v>367</v>
      </c>
      <c r="I3" s="170" t="s">
        <v>300</v>
      </c>
      <c r="J3" s="170">
        <v>1</v>
      </c>
    </row>
    <row r="4" spans="1:10" ht="126">
      <c r="A4" s="168">
        <v>2</v>
      </c>
      <c r="B4" s="349" t="s">
        <v>360</v>
      </c>
      <c r="C4" s="350"/>
      <c r="D4" s="350"/>
      <c r="E4" s="350"/>
      <c r="F4" s="350"/>
      <c r="G4" s="351"/>
      <c r="H4" s="169" t="s">
        <v>367</v>
      </c>
      <c r="I4" s="170" t="s">
        <v>300</v>
      </c>
      <c r="J4" s="170">
        <v>1</v>
      </c>
    </row>
    <row r="5" spans="1:10" ht="126">
      <c r="A5" s="168">
        <v>3</v>
      </c>
      <c r="B5" s="349" t="s">
        <v>361</v>
      </c>
      <c r="C5" s="350"/>
      <c r="D5" s="350"/>
      <c r="E5" s="350"/>
      <c r="F5" s="350"/>
      <c r="G5" s="351"/>
      <c r="H5" s="169" t="s">
        <v>368</v>
      </c>
      <c r="I5" s="170" t="s">
        <v>300</v>
      </c>
      <c r="J5" s="170">
        <v>1</v>
      </c>
    </row>
    <row r="6" spans="1:10" ht="126">
      <c r="A6" s="168">
        <v>4</v>
      </c>
      <c r="B6" s="349" t="s">
        <v>362</v>
      </c>
      <c r="C6" s="350"/>
      <c r="D6" s="350"/>
      <c r="E6" s="350"/>
      <c r="F6" s="350"/>
      <c r="G6" s="351"/>
      <c r="H6" s="169" t="s">
        <v>368</v>
      </c>
      <c r="I6" s="170" t="s">
        <v>300</v>
      </c>
      <c r="J6" s="170">
        <v>1</v>
      </c>
    </row>
    <row r="7" spans="1:10" ht="126">
      <c r="A7" s="168">
        <v>5</v>
      </c>
      <c r="B7" s="349" t="s">
        <v>363</v>
      </c>
      <c r="C7" s="350"/>
      <c r="D7" s="350"/>
      <c r="E7" s="350"/>
      <c r="F7" s="350"/>
      <c r="G7" s="351"/>
      <c r="H7" s="169" t="s">
        <v>367</v>
      </c>
      <c r="I7" s="170" t="s">
        <v>300</v>
      </c>
      <c r="J7" s="170">
        <v>1</v>
      </c>
    </row>
    <row r="8" spans="1:10" ht="126">
      <c r="A8" s="168">
        <v>6</v>
      </c>
      <c r="B8" s="349" t="s">
        <v>364</v>
      </c>
      <c r="C8" s="350"/>
      <c r="D8" s="350"/>
      <c r="E8" s="350"/>
      <c r="F8" s="350"/>
      <c r="G8" s="351"/>
      <c r="H8" s="169" t="s">
        <v>367</v>
      </c>
      <c r="I8" s="170" t="s">
        <v>300</v>
      </c>
      <c r="J8" s="170">
        <v>1</v>
      </c>
    </row>
    <row r="9" spans="1:10" ht="126">
      <c r="A9" s="168">
        <v>7</v>
      </c>
      <c r="B9" s="349" t="s">
        <v>365</v>
      </c>
      <c r="C9" s="350"/>
      <c r="D9" s="350"/>
      <c r="E9" s="350"/>
      <c r="F9" s="350"/>
      <c r="G9" s="351"/>
      <c r="H9" s="169" t="s">
        <v>368</v>
      </c>
      <c r="I9" s="170" t="s">
        <v>300</v>
      </c>
      <c r="J9" s="170">
        <v>1</v>
      </c>
    </row>
    <row r="10" spans="1:10" ht="126">
      <c r="A10" s="168">
        <v>8</v>
      </c>
      <c r="B10" s="349" t="s">
        <v>366</v>
      </c>
      <c r="C10" s="350"/>
      <c r="D10" s="350"/>
      <c r="E10" s="350"/>
      <c r="F10" s="350"/>
      <c r="G10" s="351"/>
      <c r="H10" s="169" t="s">
        <v>368</v>
      </c>
      <c r="I10" s="170" t="s">
        <v>300</v>
      </c>
      <c r="J10" s="170">
        <v>1</v>
      </c>
    </row>
    <row r="11" spans="1:10" ht="220.5">
      <c r="A11" s="168">
        <v>9</v>
      </c>
      <c r="B11" s="349" t="s">
        <v>358</v>
      </c>
      <c r="C11" s="350"/>
      <c r="D11" s="350"/>
      <c r="E11" s="350"/>
      <c r="F11" s="350"/>
      <c r="G11" s="351"/>
      <c r="H11" s="169" t="s">
        <v>369</v>
      </c>
      <c r="I11" s="170" t="s">
        <v>302</v>
      </c>
      <c r="J11" s="170">
        <v>1</v>
      </c>
    </row>
    <row r="12" spans="1:10" ht="173.25">
      <c r="A12" s="168">
        <v>10</v>
      </c>
      <c r="B12" s="349" t="s">
        <v>381</v>
      </c>
      <c r="C12" s="350"/>
      <c r="D12" s="350"/>
      <c r="E12" s="350"/>
      <c r="F12" s="350"/>
      <c r="G12" s="351"/>
      <c r="H12" s="169" t="s">
        <v>382</v>
      </c>
      <c r="I12" s="170" t="s">
        <v>302</v>
      </c>
      <c r="J12" s="170">
        <v>1</v>
      </c>
    </row>
  </sheetData>
  <sheetProtection algorithmName="SHA-512" hashValue="KWpi9GfXsqSfDYznOau7OvHQeoD4MiT/ruVH2k5XRcWMxPH+AzKjPMKkC5vDPCgr0ebNZS1HXR3JONenQ+ornQ==" saltValue="8h5zSt2/qmEJseVpyCF0dw==" spinCount="100000" sheet="1" selectLockedCells="1" selectUnlockedCells="1"/>
  <mergeCells count="12">
    <mergeCell ref="B8:G8"/>
    <mergeCell ref="B9:G9"/>
    <mergeCell ref="B10:G10"/>
    <mergeCell ref="B11:G11"/>
    <mergeCell ref="B12:G12"/>
    <mergeCell ref="B6:G6"/>
    <mergeCell ref="B7:G7"/>
    <mergeCell ref="A1:J1"/>
    <mergeCell ref="B2:G2"/>
    <mergeCell ref="B3:G3"/>
    <mergeCell ref="B4:G4"/>
    <mergeCell ref="B5:G5"/>
  </mergeCells>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76"/>
  <sheetViews>
    <sheetView topLeftCell="A37" zoomScaleNormal="100" workbookViewId="0">
      <selection activeCell="B43" sqref="B43"/>
    </sheetView>
  </sheetViews>
  <sheetFormatPr defaultRowHeight="15"/>
  <cols>
    <col min="1" max="1" width="30.7109375" style="7" customWidth="1"/>
    <col min="2" max="2" width="29.42578125" style="9" bestFit="1" customWidth="1"/>
    <col min="3" max="4" width="10.140625" style="7" bestFit="1" customWidth="1"/>
    <col min="5" max="10" width="9.140625" style="4"/>
    <col min="11" max="11" width="26.42578125" style="4" customWidth="1"/>
    <col min="12" max="16384" width="9.140625" style="4"/>
  </cols>
  <sheetData>
    <row r="1" spans="1:2">
      <c r="A1" s="8" t="s">
        <v>137</v>
      </c>
      <c r="B1" s="9" t="str">
        <f>SUBSTITUTE(SUBSTITUTE('Основна информация'!D11,";",","),"&amp;","И")</f>
        <v/>
      </c>
    </row>
    <row r="2" spans="1:2">
      <c r="A2" s="10" t="s">
        <v>81</v>
      </c>
      <c r="B2" s="9" t="str">
        <f>SUBSTITUTE(SUBSTITUTE('Основна информация'!D12,";",","),"&amp;","И")</f>
        <v/>
      </c>
    </row>
    <row r="3" spans="1:2">
      <c r="A3" s="10" t="s">
        <v>138</v>
      </c>
      <c r="B3" s="9" t="str">
        <f>SUBSTITUTE(SUBSTITUTE('Основна информация'!D15,";",","),"&amp;","И")</f>
        <v/>
      </c>
    </row>
    <row r="4" spans="1:2">
      <c r="A4" s="11" t="s">
        <v>139</v>
      </c>
      <c r="B4" s="9" t="str">
        <f>SUBSTITUTE(SUBSTITUTE('Основна информация'!D17,";",","),"&amp;","И")</f>
        <v/>
      </c>
    </row>
    <row r="5" spans="1:2">
      <c r="A5" s="11" t="s">
        <v>140</v>
      </c>
      <c r="B5" s="9" t="str">
        <f>SUBSTITUTE(SUBSTITUTE('Основна информация'!D18,";",","),"&amp;","И")</f>
        <v/>
      </c>
    </row>
    <row r="6" spans="1:2">
      <c r="A6" s="11" t="s">
        <v>141</v>
      </c>
      <c r="B6" s="9" t="str">
        <f>SUBSTITUTE(SUBSTITUTE('Основна информация'!D19,";",","),"&amp;","И")</f>
        <v/>
      </c>
    </row>
    <row r="7" spans="1:2">
      <c r="A7" s="11" t="s">
        <v>159</v>
      </c>
      <c r="B7" s="9" t="str">
        <f>SUBSTITUTE(SUBSTITUTE('Основна информация'!D20,";",","),"&amp;","И")</f>
        <v/>
      </c>
    </row>
    <row r="8" spans="1:2">
      <c r="A8" s="11" t="s">
        <v>157</v>
      </c>
      <c r="B8" s="9" t="str">
        <f>SUBSTITUTE(SUBSTITUTE('Основна информация'!D21,";",","),"&amp;","И")</f>
        <v/>
      </c>
    </row>
    <row r="9" spans="1:2">
      <c r="A9" s="11" t="s">
        <v>142</v>
      </c>
      <c r="B9" s="9" t="str">
        <f>SUBSTITUTE(SUBSTITUTE('Основна информация'!D23,";",","),"&amp;","И")</f>
        <v/>
      </c>
    </row>
    <row r="10" spans="1:2">
      <c r="A10" s="11" t="s">
        <v>143</v>
      </c>
      <c r="B10" s="9" t="str">
        <f>SUBSTITUTE(SUBSTITUTE('Основна информация'!D24,";",","),"&amp;","И")</f>
        <v/>
      </c>
    </row>
    <row r="11" spans="1:2">
      <c r="A11" s="11" t="s">
        <v>144</v>
      </c>
      <c r="B11" s="9" t="str">
        <f>SUBSTITUTE(SUBSTITUTE('Основна информация'!D25,";",","),"&amp;","И")</f>
        <v/>
      </c>
    </row>
    <row r="12" spans="1:2">
      <c r="A12" s="11" t="s">
        <v>145</v>
      </c>
      <c r="B12" s="9" t="str">
        <f>SUBSTITUTE(SUBSTITUTE('Основна информация'!D26,";",","),"&amp;","И")</f>
        <v/>
      </c>
    </row>
    <row r="13" spans="1:2">
      <c r="A13" s="11" t="s">
        <v>146</v>
      </c>
      <c r="B13" s="9" t="str">
        <f>SUBSTITUTE(SUBSTITUTE('Основна информация'!D28,";",","),"&amp;","И")</f>
        <v/>
      </c>
    </row>
    <row r="14" spans="1:2">
      <c r="A14" s="11" t="s">
        <v>149</v>
      </c>
      <c r="B14" s="9" t="str">
        <f>SUBSTITUTE(SUBSTITUTE('Основна информация'!D29,";",","),"&amp;","И")</f>
        <v/>
      </c>
    </row>
    <row r="15" spans="1:2">
      <c r="A15" s="11" t="s">
        <v>150</v>
      </c>
      <c r="B15" s="9" t="str">
        <f>SUBSTITUTE(SUBSTITUTE('Основна информация'!D30,";",","),"&amp;","И")</f>
        <v/>
      </c>
    </row>
    <row r="16" spans="1:2">
      <c r="A16" s="8" t="s">
        <v>151</v>
      </c>
      <c r="B16" s="9" t="str">
        <f>SUBSTITUTE(SUBSTITUTE('Основна информация'!D31,";",","),"&amp;","И")</f>
        <v/>
      </c>
    </row>
    <row r="17" spans="1:8">
      <c r="A17" s="8" t="s">
        <v>152</v>
      </c>
      <c r="B17" s="9" t="str">
        <f>SUBSTITUTE(SUBSTITUTE('Основна информация'!D32,";",","),"&amp;","И")</f>
        <v/>
      </c>
    </row>
    <row r="18" spans="1:8">
      <c r="A18" s="8" t="s">
        <v>153</v>
      </c>
      <c r="B18" s="9" t="str">
        <f>SUBSTITUTE(SUBSTITUTE('Основна информация'!D33,";",","),"&amp;","И")</f>
        <v/>
      </c>
    </row>
    <row r="19" spans="1:8">
      <c r="A19" s="8" t="s">
        <v>154</v>
      </c>
      <c r="B19" s="9" t="str">
        <f>SUBSTITUTE(SUBSTITUTE('Основна информация'!D34,";",","),"&amp;","И")</f>
        <v/>
      </c>
    </row>
    <row r="20" spans="1:8">
      <c r="A20" s="8" t="s">
        <v>147</v>
      </c>
      <c r="B20" s="9" t="str">
        <f>SUBSTITUTE(SUBSTITUTE('Основна информация'!D35,";",","),"&amp;","И")</f>
        <v/>
      </c>
    </row>
    <row r="21" spans="1:8">
      <c r="A21" s="8" t="s">
        <v>148</v>
      </c>
      <c r="B21" s="9" t="str">
        <f>SUBSTITUTE(SUBSTITUTE('Основна информация'!D36,";",","),"&amp;","И")</f>
        <v/>
      </c>
    </row>
    <row r="22" spans="1:8">
      <c r="A22" s="8" t="s">
        <v>155</v>
      </c>
      <c r="B22" s="9" t="str">
        <f>SUBSTITUTE(SUBSTITUTE('Основна информация'!D37,";",","),"&amp;","И")</f>
        <v/>
      </c>
    </row>
    <row r="23" spans="1:8">
      <c r="A23" s="10" t="s">
        <v>82</v>
      </c>
      <c r="B23" s="9" t="str">
        <f>IF('Основна информация'!D39="","-",SUBSTITUTE(SUBSTITUTE('Основна информация'!D39,";",","),"&amp;","И"))</f>
        <v>-</v>
      </c>
    </row>
    <row r="24" spans="1:8">
      <c r="A24" s="10" t="s">
        <v>83</v>
      </c>
      <c r="B24" s="9" t="str">
        <f>IF('Основна информация'!D40="","-",SUBSTITUTE('Основна информация'!D40,";",","))</f>
        <v>-</v>
      </c>
    </row>
    <row r="25" spans="1:8">
      <c r="A25" s="10" t="s">
        <v>84</v>
      </c>
      <c r="B25" s="9" t="str">
        <f>IF('Основна информация'!D41="","-",SUBSTITUTE('Основна информация'!D41,";",","))</f>
        <v>-</v>
      </c>
      <c r="F25" s="5"/>
      <c r="H25" s="5"/>
    </row>
    <row r="26" spans="1:8">
      <c r="A26" s="11" t="s">
        <v>156</v>
      </c>
      <c r="B26" s="12" t="str">
        <f>IF('Основна информация'!D42="","-",'Основна информация'!D42)</f>
        <v>-</v>
      </c>
      <c r="F26" s="5"/>
      <c r="H26" s="5"/>
    </row>
    <row r="27" spans="1:8">
      <c r="A27" s="11" t="s">
        <v>158</v>
      </c>
      <c r="B27" s="12" t="str">
        <f>IF('Основна информация'!D43="","-",'Основна информация'!D43)</f>
        <v>-</v>
      </c>
      <c r="F27" s="5"/>
      <c r="H27" s="5"/>
    </row>
    <row r="28" spans="1:8">
      <c r="A28" s="10" t="s">
        <v>85</v>
      </c>
      <c r="B28" s="9" t="str">
        <f>IF('Основна информация'!D44="","-",SUBSTITUTE(SUBSTITUTE('Основна информация'!D44,";",","),"&amp;","И"))</f>
        <v>-</v>
      </c>
      <c r="F28" s="5"/>
    </row>
    <row r="29" spans="1:8">
      <c r="A29" s="10" t="s">
        <v>86</v>
      </c>
      <c r="B29" s="9" t="str">
        <f>IF('Основна информация'!D45="","-",SUBSTITUTE('Основна информация'!D45,";",","))</f>
        <v>-</v>
      </c>
      <c r="D29" s="13"/>
    </row>
    <row r="30" spans="1:8">
      <c r="A30" s="10" t="s">
        <v>80</v>
      </c>
      <c r="B30" s="9" t="str">
        <f>SUBSTITUTE(SUBSTITUTE('Основна информация'!D46,";",","),"&amp;","И")</f>
        <v/>
      </c>
      <c r="D30" s="13"/>
    </row>
    <row r="31" spans="1:8">
      <c r="A31" s="10" t="s">
        <v>87</v>
      </c>
      <c r="B31" s="18" t="s">
        <v>181</v>
      </c>
      <c r="E31" s="6"/>
    </row>
    <row r="32" spans="1:8">
      <c r="A32" s="10" t="s">
        <v>88</v>
      </c>
      <c r="B32" s="9" t="str">
        <f>IF('Основна информация'!D51="","-",SUBSTITUTE(SUBSTITUTE('Основна информация'!D51,";",","),"&amp;","И"))</f>
        <v>-</v>
      </c>
      <c r="G32" s="5"/>
    </row>
    <row r="33" spans="1:7">
      <c r="A33" s="10" t="s">
        <v>89</v>
      </c>
      <c r="B33" s="9" t="str">
        <f>IF('Основна информация'!D52="","-",SUBSTITUTE(SUBSTITUTE('Основна информация'!D52,";",","),"&amp;","И"))</f>
        <v>-</v>
      </c>
    </row>
    <row r="34" spans="1:7">
      <c r="A34" s="10" t="s">
        <v>90</v>
      </c>
      <c r="B34" s="9" t="str">
        <f>IF('Основна информация'!D53="","-",SUBSTITUTE(SUBSTITUTE('Основна информация'!D53,";",","),"&amp;","И"))</f>
        <v>-</v>
      </c>
    </row>
    <row r="35" spans="1:7">
      <c r="A35" s="10" t="s">
        <v>91</v>
      </c>
      <c r="B35" s="9" t="str">
        <f>IF('Основна информация'!D54="","-",SUBSTITUTE(SUBSTITUTE('Основна информация'!D54,";",","),"&amp;","И"))</f>
        <v>-</v>
      </c>
    </row>
    <row r="36" spans="1:7">
      <c r="A36" s="10" t="s">
        <v>92</v>
      </c>
      <c r="B36" s="9" t="str">
        <f>IF('Основна информация'!D55="","-",SUBSTITUTE(SUBSTITUTE('Основна информация'!D55,";",","),"&amp;","И"))</f>
        <v>-</v>
      </c>
    </row>
    <row r="37" spans="1:7">
      <c r="A37" s="10" t="s">
        <v>93</v>
      </c>
      <c r="B37" s="14" t="str">
        <f>IF('Основна информация'!D56="","blank",IF('Основна информация'!D56="Община","obsthina",IF('Основна информация'!D56="Юридическо лице с нестопанска цел (ЮЛНЦ), регистрирано по Закона за юридическите лица с нестопанска цел","ULNC",IF('Основна информация'!D56="Читалище, регистрирано по Закона за народните читалища","chitalishe",IF('Основна информация'!D56="ВиК оператор","vik")))))</f>
        <v>obsthina</v>
      </c>
      <c r="F37" s="5"/>
    </row>
    <row r="38" spans="1:7">
      <c r="A38" s="11" t="s">
        <v>161</v>
      </c>
      <c r="B38" s="9" t="str">
        <f>IF('Основна информация'!D57="","blank",'Основна информация'!D57)</f>
        <v>blank</v>
      </c>
      <c r="G38" s="5"/>
    </row>
    <row r="39" spans="1:7">
      <c r="A39" s="11" t="s">
        <v>162</v>
      </c>
      <c r="B39" s="15" t="str">
        <f>IF('Основна информация'!D58="","blank",'Основна информация'!D58)</f>
        <v>blank</v>
      </c>
      <c r="G39" s="5"/>
    </row>
    <row r="40" spans="1:7">
      <c r="A40" s="11" t="s">
        <v>163</v>
      </c>
      <c r="B40" s="16" t="str">
        <f>IF('Основна информация'!D59="","blank",'Основна информация'!D59)</f>
        <v>blank</v>
      </c>
      <c r="G40" s="5"/>
    </row>
    <row r="41" spans="1:7">
      <c r="A41" s="10" t="s">
        <v>94</v>
      </c>
      <c r="B41" s="9" t="str">
        <f>IF('Основна информация'!D60="","blank",SUBSTITUTE('Основна информация'!D60,",","."))</f>
        <v>blank</v>
      </c>
      <c r="G41" s="5"/>
    </row>
    <row r="42" spans="1:7">
      <c r="A42" s="11" t="s">
        <v>164</v>
      </c>
      <c r="B42" s="9" t="str">
        <f>IF('Основна информация'!D61="","blank",SUBSTITUTE('Основна информация'!D61,",","."))</f>
        <v>0</v>
      </c>
      <c r="G42" s="5"/>
    </row>
    <row r="43" spans="1:7">
      <c r="A43" s="11" t="s">
        <v>95</v>
      </c>
      <c r="B43" s="9" t="str">
        <f>IF('Основна информация'!D62="","blank",SUBSTITUTE('Основна информация'!D62,",","."))</f>
        <v>0</v>
      </c>
    </row>
    <row r="44" spans="1:7">
      <c r="A44" s="10" t="s">
        <v>96</v>
      </c>
      <c r="B44" s="9" t="str">
        <f>IF('Основна информация'!D64="Изберете от падащото меню","-",IF('Основна информация'!D64="ДА","Y",IF('Основна информация'!D64="НЕ","N")))</f>
        <v>-</v>
      </c>
      <c r="G44" s="5"/>
    </row>
    <row r="45" spans="1:7">
      <c r="A45" s="10" t="s">
        <v>98</v>
      </c>
      <c r="B45" s="9" t="str">
        <f>IF('Основна информация'!D65="","-",SUBSTITUTE(SUBSTITUTE('Основна информация'!D65,";",","),"&amp;","И"))</f>
        <v>-</v>
      </c>
    </row>
    <row r="46" spans="1:7">
      <c r="A46" s="10" t="s">
        <v>97</v>
      </c>
      <c r="B46" s="9" t="str">
        <f>IF('Основна информация'!D66="","-",SUBSTITUTE('Основна информация'!D66,",","."))</f>
        <v>0</v>
      </c>
      <c r="D46" s="13"/>
    </row>
    <row r="47" spans="1:7">
      <c r="A47" s="10" t="s">
        <v>99</v>
      </c>
      <c r="B47" s="9" t="str">
        <f>IF('Основна информация'!D67="Изберете от падащото меню","-",IF('Основна информация'!D67="ДА","Y",IF('Основна информация'!D67="НЕ","N")))</f>
        <v>-</v>
      </c>
    </row>
    <row r="48" spans="1:7">
      <c r="A48" s="10" t="s">
        <v>101</v>
      </c>
      <c r="B48" s="9" t="str">
        <f>IF('Основна информация'!D68="","-",SUBSTITUTE(SUBSTITUTE('Основна информация'!D68,";",","),"&amp;","И"))</f>
        <v>-</v>
      </c>
      <c r="E48" s="5"/>
    </row>
    <row r="49" spans="1:3">
      <c r="A49" s="10" t="s">
        <v>100</v>
      </c>
      <c r="B49" s="9" t="str">
        <f>IF('Основна информация'!D69="","-",SUBSTITUTE('Основна информация'!D69,",","."))</f>
        <v>0</v>
      </c>
    </row>
    <row r="50" spans="1:3">
      <c r="A50" s="10" t="s">
        <v>102</v>
      </c>
      <c r="B50" s="9" t="b">
        <f>IF('Основна информация'!F106="ИЗБЕРЕТЕ","blank",IF('Основна информация'!F106="ще генерира нетни приходи","yes",IF('Основна информация'!F106="няма да генерира нетни приходи","no")))</f>
        <v>0</v>
      </c>
    </row>
    <row r="51" spans="1:3">
      <c r="A51" s="10" t="s">
        <v>103</v>
      </c>
      <c r="B51" s="9">
        <f>'Основна информация'!M75</f>
        <v>0</v>
      </c>
      <c r="C51" s="7" t="str">
        <f>IF('Основна информация'!F75="да","X","-")</f>
        <v>-</v>
      </c>
    </row>
    <row r="52" spans="1:3">
      <c r="A52" s="10" t="s">
        <v>104</v>
      </c>
      <c r="B52" s="9">
        <f>'Основна информация'!M76</f>
        <v>0</v>
      </c>
      <c r="C52" s="7" t="str">
        <f>IF('Основна информация'!F76="да","X","-")</f>
        <v>-</v>
      </c>
    </row>
    <row r="53" spans="1:3">
      <c r="A53" s="10" t="s">
        <v>105</v>
      </c>
      <c r="B53" s="9">
        <f>'Основна информация'!M78</f>
        <v>0</v>
      </c>
      <c r="C53" s="7" t="str">
        <f>IF('Основна информация'!F78="да","X","-")</f>
        <v>-</v>
      </c>
    </row>
    <row r="54" spans="1:3">
      <c r="A54" s="10" t="s">
        <v>106</v>
      </c>
      <c r="B54" s="9">
        <f>'Основна информация'!M79</f>
        <v>0</v>
      </c>
      <c r="C54" s="7" t="str">
        <f>IF('Основна информация'!F79="да","X","-")</f>
        <v>-</v>
      </c>
    </row>
    <row r="55" spans="1:3">
      <c r="A55" s="10" t="s">
        <v>107</v>
      </c>
      <c r="B55" s="9">
        <f>'Основна информация'!M80</f>
        <v>0</v>
      </c>
      <c r="C55" s="7" t="str">
        <f>IF('Основна информация'!F80="да","X","-")</f>
        <v>-</v>
      </c>
    </row>
    <row r="56" spans="1:3">
      <c r="A56" s="10" t="s">
        <v>130</v>
      </c>
      <c r="B56" s="9" t="e">
        <f>'Основна информация'!#REF!</f>
        <v>#REF!</v>
      </c>
      <c r="C56" s="7" t="e">
        <f>IF('Основна информация'!#REF!="да","X","-")</f>
        <v>#REF!</v>
      </c>
    </row>
    <row r="57" spans="1:3">
      <c r="A57" s="10" t="s">
        <v>108</v>
      </c>
      <c r="B57" s="9" t="e">
        <f>'Основна информация'!#REF!</f>
        <v>#REF!</v>
      </c>
      <c r="C57" s="7" t="e">
        <f>IF('Основна информация'!#REF!="да","X","-")</f>
        <v>#REF!</v>
      </c>
    </row>
    <row r="58" spans="1:3">
      <c r="A58" s="10" t="s">
        <v>109</v>
      </c>
      <c r="B58" s="9" t="e">
        <f>'Основна информация'!#REF!</f>
        <v>#REF!</v>
      </c>
      <c r="C58" s="7" t="e">
        <f>IF('Основна информация'!#REF!="да","X","-")</f>
        <v>#REF!</v>
      </c>
    </row>
    <row r="59" spans="1:3">
      <c r="A59" s="10" t="s">
        <v>110</v>
      </c>
      <c r="B59" s="9" t="e">
        <f>'Основна информация'!#REF!</f>
        <v>#REF!</v>
      </c>
      <c r="C59" s="7" t="e">
        <f>IF('Основна информация'!#REF!="да","X","-")</f>
        <v>#REF!</v>
      </c>
    </row>
    <row r="60" spans="1:3">
      <c r="A60" s="10" t="s">
        <v>111</v>
      </c>
      <c r="B60" s="9" t="e">
        <f>'Основна информация'!#REF!</f>
        <v>#REF!</v>
      </c>
      <c r="C60" s="7" t="e">
        <f>IF('Основна информация'!#REF!="да","X","-")</f>
        <v>#REF!</v>
      </c>
    </row>
    <row r="61" spans="1:3">
      <c r="A61" s="10" t="s">
        <v>112</v>
      </c>
      <c r="B61" s="9" t="e">
        <f>'Основна информация'!#REF!</f>
        <v>#REF!</v>
      </c>
      <c r="C61" s="7" t="e">
        <f>IF('Основна информация'!#REF!="да","X","-")</f>
        <v>#REF!</v>
      </c>
    </row>
    <row r="62" spans="1:3">
      <c r="A62" s="10" t="s">
        <v>131</v>
      </c>
      <c r="B62" s="9" t="e">
        <f>'Основна информация'!#REF!</f>
        <v>#REF!</v>
      </c>
      <c r="C62" s="7" t="e">
        <f>IF('Основна информация'!#REF!="да","X","-")</f>
        <v>#REF!</v>
      </c>
    </row>
    <row r="63" spans="1:3">
      <c r="A63" s="10" t="s">
        <v>113</v>
      </c>
      <c r="B63" s="17">
        <f>'Основна информация'!E84</f>
        <v>0</v>
      </c>
    </row>
    <row r="64" spans="1:3">
      <c r="A64" s="8" t="s">
        <v>167</v>
      </c>
      <c r="B64" s="9" t="str">
        <f>SUBSTITUTE(SUBSTITUTE('Основна информация'!D115,";",","),"&amp;","И")</f>
        <v/>
      </c>
    </row>
    <row r="65" spans="1:2">
      <c r="A65" s="8" t="s">
        <v>168</v>
      </c>
      <c r="B65" s="9" t="str">
        <f>SUBSTITUTE(SUBSTITUTE('Основна информация'!E115,";",","),"&amp;","И")</f>
        <v/>
      </c>
    </row>
    <row r="66" spans="1:2">
      <c r="A66" s="8" t="s">
        <v>169</v>
      </c>
      <c r="B66" s="9" t="str">
        <f>SUBSTITUTE(SUBSTITUTE('Основна информация'!F115,";",","),"&amp;","И")</f>
        <v/>
      </c>
    </row>
    <row r="67" spans="1:2" ht="30">
      <c r="A67" s="8" t="s">
        <v>172</v>
      </c>
      <c r="B67" s="9" t="str">
        <f>SUBSTITUTE(SUBSTITUTE('Основна информация'!F118,";",","),"&amp;","И")</f>
        <v>ИЗБЕРЕТЕ ОТ ПАДАЩОТО МЕНЮ</v>
      </c>
    </row>
    <row r="68" spans="1:2">
      <c r="A68" s="8" t="s">
        <v>174</v>
      </c>
      <c r="B68" s="9" t="str">
        <f>SUBSTITUTE(SUBSTITUTE('Основна информация'!C119,";",","),"&amp;","И")</f>
        <v/>
      </c>
    </row>
    <row r="69" spans="1:2" ht="30">
      <c r="A69" s="8" t="s">
        <v>171</v>
      </c>
      <c r="B69" s="9" t="str">
        <f>SUBSTITUTE(SUBSTITUTE('Основна информация'!F121,";",","),"&amp;","И")</f>
        <v>ИЗБЕРЕТЕ ОТ ПАДАЩОТО МЕНЮ</v>
      </c>
    </row>
    <row r="70" spans="1:2">
      <c r="A70" s="8" t="s">
        <v>173</v>
      </c>
      <c r="B70" s="9" t="str">
        <f>SUBSTITUTE(SUBSTITUTE('Основна информация'!C122,";",","),"&amp;","И")</f>
        <v/>
      </c>
    </row>
    <row r="71" spans="1:2" ht="30">
      <c r="A71" s="8" t="s">
        <v>175</v>
      </c>
      <c r="B71" s="9" t="str">
        <f>SUBSTITUTE(SUBSTITUTE('Основна информация'!F124,";",","),"&amp;","И")</f>
        <v>ИЗБЕРЕТЕ ОТ ПАДАЩОТО МЕНЮ</v>
      </c>
    </row>
    <row r="72" spans="1:2">
      <c r="A72" s="8" t="s">
        <v>176</v>
      </c>
      <c r="B72" s="9" t="str">
        <f>SUBSTITUTE(SUBSTITUTE('Основна информация'!C125,";",","),"&amp;","И")</f>
        <v/>
      </c>
    </row>
    <row r="73" spans="1:2">
      <c r="A73" s="8" t="s">
        <v>177</v>
      </c>
      <c r="B73" s="9" t="str">
        <f>SUBSTITUTE(SUBSTITUTE('Основна информация'!E128,";",","),"&amp;","И")</f>
        <v>0</v>
      </c>
    </row>
    <row r="74" spans="1:2">
      <c r="A74" s="8" t="s">
        <v>178</v>
      </c>
      <c r="B74" s="9" t="str">
        <f>SUBSTITUTE(SUBSTITUTE('Основна информация'!E129,";",","),"&amp;","И")</f>
        <v>0</v>
      </c>
    </row>
    <row r="75" spans="1:2">
      <c r="A75" s="8" t="s">
        <v>179</v>
      </c>
      <c r="B75" s="9" t="str">
        <f>SUBSTITUTE(SUBSTITUTE('Основна информация'!E130,";",","),"&amp;","И")</f>
        <v>1</v>
      </c>
    </row>
    <row r="76" spans="1:2">
      <c r="A76" s="8" t="s">
        <v>180</v>
      </c>
      <c r="B76" s="9" t="str">
        <f>SUBSTITUTE(SUBSTITUTE('Основна информация'!E131,";",","),"&amp;","И")</f>
        <v/>
      </c>
    </row>
  </sheetData>
  <sheetProtection password="A36C" sheet="1" objects="1" scenarios="1"/>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Основна информация</vt:lpstr>
      <vt:lpstr>Заявени разходи</vt:lpstr>
      <vt:lpstr>Списък с разходи</vt:lpstr>
      <vt:lpstr>Зз ИСАК</vt:lpstr>
      <vt:lpstr>'Основна информация'!Print_Area</vt:lpstr>
      <vt:lpstr>ДА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2022-07-20T08:32:54Z</dcterms:modified>
</cp:coreProperties>
</file>